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80" windowHeight="5265" firstSheet="1" activeTab="6"/>
  </bookViews>
  <sheets>
    <sheet name="seguridad industrial" sheetId="1" r:id="rId1"/>
    <sheet name="papelería" sheetId="2" r:id="rId2"/>
    <sheet name="aseo y cafeteria" sheetId="3" r:id="rId3"/>
    <sheet name="Químicos" sheetId="4" r:id="rId4"/>
    <sheet name="acueducto" sheetId="5" r:id="rId5"/>
    <sheet name="alumbrado" sheetId="6" r:id="rId6"/>
    <sheet name="comercial" sheetId="7" r:id="rId7"/>
  </sheets>
  <calcPr calcId="144525"/>
</workbook>
</file>

<file path=xl/calcChain.xml><?xml version="1.0" encoding="utf-8"?>
<calcChain xmlns="http://schemas.openxmlformats.org/spreadsheetml/2006/main">
  <c r="G148" i="5" l="1"/>
  <c r="H148" i="5"/>
  <c r="I148" i="5"/>
  <c r="G147" i="5"/>
  <c r="H147" i="5" s="1"/>
  <c r="I147" i="5" s="1"/>
  <c r="G57" i="5" l="1"/>
  <c r="H57" i="5" s="1"/>
  <c r="I57" i="5" s="1"/>
  <c r="I12" i="4"/>
  <c r="I8" i="4"/>
  <c r="I9" i="4"/>
  <c r="I10" i="4"/>
  <c r="I11" i="4"/>
  <c r="I7" i="4"/>
  <c r="H10" i="4"/>
  <c r="G10" i="4"/>
  <c r="H78" i="6"/>
  <c r="I78" i="6" s="1"/>
  <c r="H87" i="6"/>
  <c r="I87" i="6" s="1"/>
  <c r="H90" i="6"/>
  <c r="I90" i="6" s="1"/>
  <c r="G93" i="6"/>
  <c r="G92" i="6"/>
  <c r="H92" i="6" s="1"/>
  <c r="G89" i="6"/>
  <c r="G86" i="6"/>
  <c r="G83" i="6"/>
  <c r="H84" i="6" s="1"/>
  <c r="I84" i="6" s="1"/>
  <c r="G80" i="6"/>
  <c r="H81" i="6" s="1"/>
  <c r="I81" i="6" s="1"/>
  <c r="G77" i="6"/>
  <c r="G74" i="6"/>
  <c r="H75" i="6" s="1"/>
  <c r="I75" i="6" s="1"/>
  <c r="G71" i="6"/>
  <c r="H72" i="6" s="1"/>
  <c r="I72" i="6" s="1"/>
  <c r="G68" i="6"/>
  <c r="H69" i="6" s="1"/>
  <c r="I69" i="6" s="1"/>
  <c r="G65" i="6"/>
  <c r="H66" i="6" s="1"/>
  <c r="I66" i="6" s="1"/>
  <c r="G62" i="6"/>
  <c r="H63" i="6" s="1"/>
  <c r="I63" i="6" s="1"/>
  <c r="G59" i="6"/>
  <c r="H60" i="6" s="1"/>
  <c r="I60" i="6" s="1"/>
  <c r="G56" i="6"/>
  <c r="H57" i="6" s="1"/>
  <c r="I57" i="6" s="1"/>
  <c r="G53" i="6"/>
  <c r="H54" i="6" s="1"/>
  <c r="I54" i="6" s="1"/>
  <c r="G50" i="6"/>
  <c r="H51" i="6" s="1"/>
  <c r="I51" i="6" s="1"/>
  <c r="G47" i="6"/>
  <c r="H48" i="6" s="1"/>
  <c r="I48" i="6" s="1"/>
  <c r="G44" i="6"/>
  <c r="H45" i="6" s="1"/>
  <c r="I45" i="6" s="1"/>
  <c r="G41" i="6"/>
  <c r="H42" i="6" s="1"/>
  <c r="I42" i="6" s="1"/>
  <c r="G38" i="6"/>
  <c r="H39" i="6" s="1"/>
  <c r="I39" i="6" s="1"/>
  <c r="G35" i="6"/>
  <c r="H36" i="6" s="1"/>
  <c r="I36" i="6" s="1"/>
  <c r="G23" i="6"/>
  <c r="H24" i="6" s="1"/>
  <c r="I24" i="6" s="1"/>
  <c r="G26" i="6"/>
  <c r="H27" i="6" s="1"/>
  <c r="I27" i="6" s="1"/>
  <c r="G29" i="6"/>
  <c r="H30" i="6" s="1"/>
  <c r="I30" i="6" s="1"/>
  <c r="G32" i="6"/>
  <c r="H33" i="6" s="1"/>
  <c r="I33" i="6" s="1"/>
  <c r="G17" i="6"/>
  <c r="H18" i="6" s="1"/>
  <c r="I18" i="6" s="1"/>
  <c r="G20" i="6"/>
  <c r="H21" i="6" s="1"/>
  <c r="I21" i="6" s="1"/>
  <c r="G14" i="6"/>
  <c r="H15" i="6" s="1"/>
  <c r="I15" i="6" s="1"/>
  <c r="G11" i="6"/>
  <c r="H12" i="6" s="1"/>
  <c r="I12" i="6" s="1"/>
  <c r="G8" i="6"/>
  <c r="H9" i="6" s="1"/>
  <c r="I9" i="6" s="1"/>
  <c r="G8" i="7"/>
  <c r="G9" i="7"/>
  <c r="G10" i="7"/>
  <c r="G11" i="7"/>
  <c r="G7" i="7"/>
  <c r="I94" i="6" l="1"/>
  <c r="H93" i="6"/>
  <c r="I93" i="6" s="1"/>
  <c r="G10" i="5"/>
  <c r="H10" i="5" s="1"/>
  <c r="I10" i="5" s="1"/>
  <c r="G11" i="5"/>
  <c r="H11" i="5" s="1"/>
  <c r="I11" i="5" s="1"/>
  <c r="G12" i="5"/>
  <c r="H12" i="5" s="1"/>
  <c r="I12" i="5" s="1"/>
  <c r="G13" i="5"/>
  <c r="H13" i="5" s="1"/>
  <c r="I13" i="5" s="1"/>
  <c r="G14" i="5"/>
  <c r="H14" i="5" s="1"/>
  <c r="I14" i="5" s="1"/>
  <c r="G15" i="5"/>
  <c r="H15" i="5" s="1"/>
  <c r="I15" i="5" s="1"/>
  <c r="G16" i="5"/>
  <c r="H16" i="5" s="1"/>
  <c r="I16" i="5" s="1"/>
  <c r="G17" i="5"/>
  <c r="H17" i="5" s="1"/>
  <c r="I17" i="5" s="1"/>
  <c r="G18" i="5"/>
  <c r="H18" i="5" s="1"/>
  <c r="I18" i="5" s="1"/>
  <c r="G19" i="5"/>
  <c r="H19" i="5" s="1"/>
  <c r="I19" i="5" s="1"/>
  <c r="G20" i="5"/>
  <c r="H20" i="5" s="1"/>
  <c r="I20" i="5" s="1"/>
  <c r="G21" i="5"/>
  <c r="H21" i="5" s="1"/>
  <c r="I21" i="5" s="1"/>
  <c r="G22" i="5"/>
  <c r="H22" i="5" s="1"/>
  <c r="I22" i="5" s="1"/>
  <c r="G23" i="5"/>
  <c r="H23" i="5" s="1"/>
  <c r="I23" i="5" s="1"/>
  <c r="G24" i="5"/>
  <c r="H24" i="5" s="1"/>
  <c r="I24" i="5" s="1"/>
  <c r="G25" i="5"/>
  <c r="H25" i="5" s="1"/>
  <c r="I25" i="5" s="1"/>
  <c r="G26" i="5"/>
  <c r="H26" i="5" s="1"/>
  <c r="I26" i="5" s="1"/>
  <c r="G27" i="5"/>
  <c r="H27" i="5" s="1"/>
  <c r="I27" i="5" s="1"/>
  <c r="G28" i="5"/>
  <c r="H28" i="5" s="1"/>
  <c r="I28" i="5" s="1"/>
  <c r="G29" i="5"/>
  <c r="H29" i="5" s="1"/>
  <c r="I29" i="5" s="1"/>
  <c r="G30" i="5"/>
  <c r="H30" i="5" s="1"/>
  <c r="I30" i="5" s="1"/>
  <c r="G31" i="5"/>
  <c r="H31" i="5" s="1"/>
  <c r="I31" i="5" s="1"/>
  <c r="G32" i="5"/>
  <c r="H32" i="5" s="1"/>
  <c r="I32" i="5" s="1"/>
  <c r="G33" i="5"/>
  <c r="H33" i="5" s="1"/>
  <c r="I33" i="5" s="1"/>
  <c r="G34" i="5"/>
  <c r="H34" i="5" s="1"/>
  <c r="I34" i="5" s="1"/>
  <c r="G35" i="5"/>
  <c r="H35" i="5" s="1"/>
  <c r="I35" i="5" s="1"/>
  <c r="G36" i="5"/>
  <c r="H36" i="5" s="1"/>
  <c r="I36" i="5" s="1"/>
  <c r="G37" i="5"/>
  <c r="H37" i="5" s="1"/>
  <c r="I37" i="5" s="1"/>
  <c r="G38" i="5"/>
  <c r="H38" i="5" s="1"/>
  <c r="I38" i="5" s="1"/>
  <c r="G39" i="5"/>
  <c r="H39" i="5" s="1"/>
  <c r="I39" i="5" s="1"/>
  <c r="G40" i="5"/>
  <c r="H40" i="5" s="1"/>
  <c r="I40" i="5" s="1"/>
  <c r="G41" i="5"/>
  <c r="H41" i="5" s="1"/>
  <c r="I41" i="5" s="1"/>
  <c r="G42" i="5"/>
  <c r="H42" i="5" s="1"/>
  <c r="I42" i="5" s="1"/>
  <c r="G43" i="5"/>
  <c r="H43" i="5" s="1"/>
  <c r="I43" i="5" s="1"/>
  <c r="G44" i="5"/>
  <c r="H44" i="5" s="1"/>
  <c r="I44" i="5" s="1"/>
  <c r="G45" i="5"/>
  <c r="H45" i="5" s="1"/>
  <c r="I45" i="5" s="1"/>
  <c r="G46" i="5"/>
  <c r="H46" i="5" s="1"/>
  <c r="I46" i="5" s="1"/>
  <c r="G47" i="5"/>
  <c r="H47" i="5" s="1"/>
  <c r="I47" i="5" s="1"/>
  <c r="G48" i="5"/>
  <c r="H48" i="5" s="1"/>
  <c r="I48" i="5" s="1"/>
  <c r="G49" i="5"/>
  <c r="H49" i="5" s="1"/>
  <c r="I49" i="5" s="1"/>
  <c r="G50" i="5"/>
  <c r="H50" i="5" s="1"/>
  <c r="I50" i="5" s="1"/>
  <c r="G51" i="5"/>
  <c r="H51" i="5" s="1"/>
  <c r="I51" i="5" s="1"/>
  <c r="G52" i="5"/>
  <c r="H52" i="5" s="1"/>
  <c r="I52" i="5" s="1"/>
  <c r="G53" i="5"/>
  <c r="H53" i="5" s="1"/>
  <c r="I53" i="5" s="1"/>
  <c r="G54" i="5"/>
  <c r="H54" i="5" s="1"/>
  <c r="I54" i="5" s="1"/>
  <c r="G55" i="5"/>
  <c r="H55" i="5" s="1"/>
  <c r="I55" i="5" s="1"/>
  <c r="G56" i="5"/>
  <c r="H56" i="5" s="1"/>
  <c r="I56" i="5" s="1"/>
  <c r="G58" i="5"/>
  <c r="H58" i="5" s="1"/>
  <c r="I58" i="5" s="1"/>
  <c r="G59" i="5"/>
  <c r="H59" i="5" s="1"/>
  <c r="I59" i="5" s="1"/>
  <c r="G60" i="5"/>
  <c r="H60" i="5" s="1"/>
  <c r="I60" i="5" s="1"/>
  <c r="G61" i="5"/>
  <c r="H61" i="5" s="1"/>
  <c r="I61" i="5" s="1"/>
  <c r="G62" i="5"/>
  <c r="H62" i="5" s="1"/>
  <c r="I62" i="5" s="1"/>
  <c r="G63" i="5"/>
  <c r="H63" i="5" s="1"/>
  <c r="I63" i="5" s="1"/>
  <c r="G64" i="5"/>
  <c r="H64" i="5" s="1"/>
  <c r="I64" i="5" s="1"/>
  <c r="G65" i="5"/>
  <c r="H65" i="5" s="1"/>
  <c r="I65" i="5" s="1"/>
  <c r="G66" i="5"/>
  <c r="H66" i="5" s="1"/>
  <c r="I66" i="5" s="1"/>
  <c r="G67" i="5"/>
  <c r="H67" i="5" s="1"/>
  <c r="I67" i="5" s="1"/>
  <c r="G68" i="5"/>
  <c r="H68" i="5" s="1"/>
  <c r="I68" i="5" s="1"/>
  <c r="G69" i="5"/>
  <c r="H69" i="5" s="1"/>
  <c r="I69" i="5" s="1"/>
  <c r="G70" i="5"/>
  <c r="H70" i="5" s="1"/>
  <c r="I70" i="5" s="1"/>
  <c r="G71" i="5"/>
  <c r="H71" i="5" s="1"/>
  <c r="I71" i="5" s="1"/>
  <c r="G72" i="5"/>
  <c r="H72" i="5" s="1"/>
  <c r="I72" i="5" s="1"/>
  <c r="G73" i="5"/>
  <c r="H73" i="5" s="1"/>
  <c r="I73" i="5" s="1"/>
  <c r="G74" i="5"/>
  <c r="H74" i="5" s="1"/>
  <c r="I74" i="5" s="1"/>
  <c r="G75" i="5"/>
  <c r="H75" i="5" s="1"/>
  <c r="I75" i="5" s="1"/>
  <c r="G76" i="5"/>
  <c r="H76" i="5" s="1"/>
  <c r="I76" i="5" s="1"/>
  <c r="G77" i="5"/>
  <c r="H77" i="5" s="1"/>
  <c r="I77" i="5" s="1"/>
  <c r="G78" i="5"/>
  <c r="H78" i="5" s="1"/>
  <c r="I78" i="5" s="1"/>
  <c r="G79" i="5"/>
  <c r="H79" i="5" s="1"/>
  <c r="I79" i="5" s="1"/>
  <c r="G80" i="5"/>
  <c r="H80" i="5" s="1"/>
  <c r="I80" i="5" s="1"/>
  <c r="G81" i="5"/>
  <c r="H81" i="5" s="1"/>
  <c r="I81" i="5" s="1"/>
  <c r="G82" i="5"/>
  <c r="H82" i="5" s="1"/>
  <c r="I82" i="5" s="1"/>
  <c r="G83" i="5"/>
  <c r="H83" i="5" s="1"/>
  <c r="I83" i="5" s="1"/>
  <c r="G84" i="5"/>
  <c r="H84" i="5" s="1"/>
  <c r="I84" i="5" s="1"/>
  <c r="G85" i="5"/>
  <c r="H85" i="5" s="1"/>
  <c r="I85" i="5" s="1"/>
  <c r="G86" i="5"/>
  <c r="H86" i="5" s="1"/>
  <c r="I86" i="5" s="1"/>
  <c r="G87" i="5"/>
  <c r="H87" i="5" s="1"/>
  <c r="I87" i="5" s="1"/>
  <c r="G88" i="5"/>
  <c r="H88" i="5" s="1"/>
  <c r="I88" i="5" s="1"/>
  <c r="G89" i="5"/>
  <c r="H89" i="5" s="1"/>
  <c r="I89" i="5" s="1"/>
  <c r="G90" i="5"/>
  <c r="H90" i="5" s="1"/>
  <c r="I90" i="5" s="1"/>
  <c r="G91" i="5"/>
  <c r="H91" i="5" s="1"/>
  <c r="I91" i="5" s="1"/>
  <c r="G92" i="5"/>
  <c r="H92" i="5" s="1"/>
  <c r="I92" i="5" s="1"/>
  <c r="G93" i="5"/>
  <c r="H93" i="5" s="1"/>
  <c r="I93" i="5" s="1"/>
  <c r="G94" i="5"/>
  <c r="H94" i="5" s="1"/>
  <c r="I94" i="5" s="1"/>
  <c r="G95" i="5"/>
  <c r="H95" i="5" s="1"/>
  <c r="I95" i="5" s="1"/>
  <c r="G96" i="5"/>
  <c r="H96" i="5" s="1"/>
  <c r="I96" i="5" s="1"/>
  <c r="G97" i="5"/>
  <c r="H97" i="5" s="1"/>
  <c r="I97" i="5" s="1"/>
  <c r="G98" i="5"/>
  <c r="H98" i="5" s="1"/>
  <c r="I98" i="5" s="1"/>
  <c r="G99" i="5"/>
  <c r="H99" i="5" s="1"/>
  <c r="I99" i="5" s="1"/>
  <c r="G100" i="5"/>
  <c r="H100" i="5" s="1"/>
  <c r="I100" i="5" s="1"/>
  <c r="G101" i="5"/>
  <c r="H101" i="5" s="1"/>
  <c r="I101" i="5" s="1"/>
  <c r="G102" i="5"/>
  <c r="H102" i="5" s="1"/>
  <c r="I102" i="5" s="1"/>
  <c r="G103" i="5"/>
  <c r="H103" i="5" s="1"/>
  <c r="I103" i="5" s="1"/>
  <c r="G104" i="5"/>
  <c r="H104" i="5" s="1"/>
  <c r="I104" i="5" s="1"/>
  <c r="G105" i="5"/>
  <c r="H105" i="5" s="1"/>
  <c r="I105" i="5" s="1"/>
  <c r="G106" i="5"/>
  <c r="H106" i="5" s="1"/>
  <c r="I106" i="5" s="1"/>
  <c r="G107" i="5"/>
  <c r="H107" i="5" s="1"/>
  <c r="I107" i="5" s="1"/>
  <c r="G108" i="5"/>
  <c r="H108" i="5" s="1"/>
  <c r="I108" i="5" s="1"/>
  <c r="G109" i="5"/>
  <c r="H109" i="5" s="1"/>
  <c r="I109" i="5" s="1"/>
  <c r="G110" i="5"/>
  <c r="H110" i="5" s="1"/>
  <c r="I110" i="5" s="1"/>
  <c r="G111" i="5"/>
  <c r="H111" i="5" s="1"/>
  <c r="I111" i="5" s="1"/>
  <c r="G112" i="5"/>
  <c r="H112" i="5" s="1"/>
  <c r="I112" i="5" s="1"/>
  <c r="G113" i="5"/>
  <c r="H113" i="5" s="1"/>
  <c r="I113" i="5" s="1"/>
  <c r="G114" i="5"/>
  <c r="H114" i="5" s="1"/>
  <c r="I114" i="5" s="1"/>
  <c r="G115" i="5"/>
  <c r="H115" i="5" s="1"/>
  <c r="I115" i="5" s="1"/>
  <c r="G116" i="5"/>
  <c r="H116" i="5" s="1"/>
  <c r="I116" i="5" s="1"/>
  <c r="G117" i="5"/>
  <c r="H117" i="5" s="1"/>
  <c r="I117" i="5" s="1"/>
  <c r="G118" i="5"/>
  <c r="H118" i="5" s="1"/>
  <c r="I118" i="5" s="1"/>
  <c r="G119" i="5"/>
  <c r="H119" i="5" s="1"/>
  <c r="I119" i="5" s="1"/>
  <c r="G120" i="5"/>
  <c r="H120" i="5" s="1"/>
  <c r="I120" i="5" s="1"/>
  <c r="G121" i="5"/>
  <c r="H121" i="5" s="1"/>
  <c r="I121" i="5" s="1"/>
  <c r="G122" i="5"/>
  <c r="H122" i="5" s="1"/>
  <c r="I122" i="5" s="1"/>
  <c r="G123" i="5"/>
  <c r="H123" i="5" s="1"/>
  <c r="I123" i="5" s="1"/>
  <c r="G124" i="5"/>
  <c r="H124" i="5" s="1"/>
  <c r="I124" i="5" s="1"/>
  <c r="G125" i="5"/>
  <c r="H125" i="5" s="1"/>
  <c r="I125" i="5" s="1"/>
  <c r="G126" i="5"/>
  <c r="H126" i="5" s="1"/>
  <c r="I126" i="5" s="1"/>
  <c r="G127" i="5"/>
  <c r="H127" i="5" s="1"/>
  <c r="I127" i="5" s="1"/>
  <c r="G128" i="5"/>
  <c r="H128" i="5" s="1"/>
  <c r="I128" i="5" s="1"/>
  <c r="G129" i="5"/>
  <c r="H129" i="5" s="1"/>
  <c r="I129" i="5" s="1"/>
  <c r="G130" i="5"/>
  <c r="H130" i="5" s="1"/>
  <c r="I130" i="5" s="1"/>
  <c r="G131" i="5"/>
  <c r="H131" i="5" s="1"/>
  <c r="I131" i="5" s="1"/>
  <c r="G132" i="5"/>
  <c r="H132" i="5" s="1"/>
  <c r="I132" i="5" s="1"/>
  <c r="G133" i="5"/>
  <c r="H133" i="5" s="1"/>
  <c r="I133" i="5" s="1"/>
  <c r="G134" i="5"/>
  <c r="H134" i="5" s="1"/>
  <c r="I134" i="5" s="1"/>
  <c r="G135" i="5"/>
  <c r="H135" i="5" s="1"/>
  <c r="I135" i="5" s="1"/>
  <c r="G136" i="5"/>
  <c r="H136" i="5" s="1"/>
  <c r="I136" i="5" s="1"/>
  <c r="G137" i="5"/>
  <c r="H137" i="5" s="1"/>
  <c r="I137" i="5" s="1"/>
  <c r="G138" i="5"/>
  <c r="H138" i="5" s="1"/>
  <c r="I138" i="5" s="1"/>
  <c r="G139" i="5"/>
  <c r="H139" i="5" s="1"/>
  <c r="I139" i="5" s="1"/>
  <c r="G140" i="5"/>
  <c r="H140" i="5" s="1"/>
  <c r="I140" i="5" s="1"/>
  <c r="G141" i="5"/>
  <c r="H141" i="5" s="1"/>
  <c r="I141" i="5" s="1"/>
  <c r="G142" i="5"/>
  <c r="H142" i="5" s="1"/>
  <c r="I142" i="5" s="1"/>
  <c r="G143" i="5"/>
  <c r="H143" i="5" s="1"/>
  <c r="I143" i="5" s="1"/>
  <c r="G144" i="5"/>
  <c r="H144" i="5" s="1"/>
  <c r="I144" i="5" s="1"/>
  <c r="G145" i="5"/>
  <c r="H145" i="5" s="1"/>
  <c r="I145" i="5" s="1"/>
  <c r="G146" i="5"/>
  <c r="H146" i="5" s="1"/>
  <c r="I146" i="5" s="1"/>
  <c r="G9" i="5"/>
  <c r="H9" i="5" s="1"/>
  <c r="I9" i="5" s="1"/>
  <c r="G8" i="5"/>
  <c r="H8" i="5" s="1"/>
  <c r="I8" i="5" s="1"/>
  <c r="H7" i="7"/>
  <c r="I7" i="7" s="1"/>
  <c r="H11" i="7"/>
  <c r="I11" i="7" s="1"/>
  <c r="H10" i="7"/>
  <c r="I10" i="7" s="1"/>
  <c r="H9" i="7"/>
  <c r="I9" i="7" s="1"/>
  <c r="H8" i="7"/>
  <c r="I8" i="7" s="1"/>
  <c r="H8" i="4"/>
  <c r="H9" i="4"/>
  <c r="H11" i="4"/>
  <c r="H7" i="4"/>
  <c r="G8" i="4"/>
  <c r="G9" i="4"/>
  <c r="G11" i="4"/>
  <c r="G7" i="4"/>
  <c r="I149" i="5" l="1"/>
  <c r="I12" i="7"/>
  <c r="I48" i="2"/>
  <c r="G28" i="1"/>
  <c r="H28" i="1" s="1"/>
  <c r="I28" i="1" s="1"/>
  <c r="G27" i="1"/>
  <c r="H27" i="1" s="1"/>
  <c r="I27" i="1" s="1"/>
  <c r="G26" i="1"/>
  <c r="H26" i="1" s="1"/>
  <c r="I26" i="1" s="1"/>
  <c r="G10" i="3" l="1"/>
  <c r="H10" i="3" s="1"/>
  <c r="I10" i="3" s="1"/>
  <c r="G11" i="3"/>
  <c r="H11" i="3" s="1"/>
  <c r="I11" i="3" s="1"/>
  <c r="G12" i="3"/>
  <c r="H12" i="3" s="1"/>
  <c r="I12" i="3" s="1"/>
  <c r="G13" i="3"/>
  <c r="H13" i="3" s="1"/>
  <c r="I13" i="3" s="1"/>
  <c r="G14" i="3"/>
  <c r="H14" i="3" s="1"/>
  <c r="I14" i="3" s="1"/>
  <c r="G15" i="3"/>
  <c r="H15" i="3" s="1"/>
  <c r="I15" i="3" s="1"/>
  <c r="G16" i="3"/>
  <c r="H16" i="3" s="1"/>
  <c r="I16" i="3" s="1"/>
  <c r="G17" i="3"/>
  <c r="H17" i="3" s="1"/>
  <c r="I17" i="3" s="1"/>
  <c r="G18" i="3"/>
  <c r="H18" i="3" s="1"/>
  <c r="I18" i="3" s="1"/>
  <c r="G19" i="3"/>
  <c r="H19" i="3" s="1"/>
  <c r="I19" i="3" s="1"/>
  <c r="G20" i="3"/>
  <c r="H20" i="3" s="1"/>
  <c r="I20" i="3" s="1"/>
  <c r="G21" i="3"/>
  <c r="H21" i="3" s="1"/>
  <c r="I21" i="3" s="1"/>
  <c r="G22" i="3"/>
  <c r="H22" i="3" s="1"/>
  <c r="I22" i="3" s="1"/>
  <c r="G23" i="3"/>
  <c r="H23" i="3" s="1"/>
  <c r="I23" i="3" s="1"/>
  <c r="G24" i="3"/>
  <c r="H24" i="3" s="1"/>
  <c r="I24" i="3" s="1"/>
  <c r="G25" i="3"/>
  <c r="H25" i="3" s="1"/>
  <c r="I25" i="3" s="1"/>
  <c r="G26" i="3"/>
  <c r="H26" i="3" s="1"/>
  <c r="I26" i="3" s="1"/>
  <c r="G27" i="3"/>
  <c r="H27" i="3" s="1"/>
  <c r="I27" i="3" s="1"/>
  <c r="G28" i="3"/>
  <c r="H28" i="3" s="1"/>
  <c r="I28" i="3" s="1"/>
  <c r="G29" i="3"/>
  <c r="H29" i="3" s="1"/>
  <c r="I29" i="3" s="1"/>
  <c r="G30" i="3"/>
  <c r="H30" i="3" s="1"/>
  <c r="I30" i="3" s="1"/>
  <c r="G31" i="3"/>
  <c r="H31" i="3" s="1"/>
  <c r="I31" i="3" s="1"/>
  <c r="G32" i="3"/>
  <c r="H32" i="3" s="1"/>
  <c r="I32" i="3" s="1"/>
  <c r="G33" i="3"/>
  <c r="H33" i="3" s="1"/>
  <c r="I33" i="3" s="1"/>
  <c r="G34" i="3"/>
  <c r="H34" i="3" s="1"/>
  <c r="I34" i="3" s="1"/>
  <c r="G35" i="3"/>
  <c r="H35" i="3" s="1"/>
  <c r="I35" i="3" s="1"/>
  <c r="G36" i="3"/>
  <c r="H36" i="3" s="1"/>
  <c r="I36" i="3" s="1"/>
  <c r="G37" i="3"/>
  <c r="H37" i="3" s="1"/>
  <c r="I37" i="3" s="1"/>
  <c r="G9" i="3"/>
  <c r="H9" i="3" s="1"/>
  <c r="I9" i="3" s="1"/>
  <c r="G8" i="3"/>
  <c r="H8" i="3" s="1"/>
  <c r="I8" i="3" s="1"/>
  <c r="G7" i="3"/>
  <c r="H7" i="3" s="1"/>
  <c r="I7" i="3" s="1"/>
  <c r="I38" i="3" s="1"/>
  <c r="G6" i="2" l="1"/>
  <c r="H6" i="2" s="1"/>
  <c r="I6" i="2" s="1"/>
  <c r="G7" i="2"/>
  <c r="H7" i="2" s="1"/>
  <c r="I7" i="2" s="1"/>
  <c r="G8" i="2"/>
  <c r="H8" i="2" s="1"/>
  <c r="I8" i="2" s="1"/>
  <c r="G9" i="2"/>
  <c r="H9" i="2" s="1"/>
  <c r="I9" i="2" s="1"/>
  <c r="G10" i="2"/>
  <c r="H10" i="2" s="1"/>
  <c r="I10" i="2" s="1"/>
  <c r="G11" i="2"/>
  <c r="H11" i="2" s="1"/>
  <c r="I11" i="2" s="1"/>
  <c r="G12" i="2"/>
  <c r="H12" i="2" s="1"/>
  <c r="I12" i="2" s="1"/>
  <c r="G13" i="2"/>
  <c r="H13" i="2" s="1"/>
  <c r="I13" i="2" s="1"/>
  <c r="G14" i="2"/>
  <c r="H14" i="2" s="1"/>
  <c r="I14" i="2" s="1"/>
  <c r="G15" i="2"/>
  <c r="H15" i="2" s="1"/>
  <c r="I15" i="2" s="1"/>
  <c r="G16" i="2"/>
  <c r="H16" i="2" s="1"/>
  <c r="I16" i="2" s="1"/>
  <c r="G17" i="2"/>
  <c r="H17" i="2" s="1"/>
  <c r="I17" i="2" s="1"/>
  <c r="G18" i="2"/>
  <c r="H18" i="2" s="1"/>
  <c r="I18" i="2" s="1"/>
  <c r="G19" i="2"/>
  <c r="H19" i="2" s="1"/>
  <c r="I19" i="2" s="1"/>
  <c r="G20" i="2"/>
  <c r="H20" i="2" s="1"/>
  <c r="I20" i="2" s="1"/>
  <c r="G21" i="2"/>
  <c r="H21" i="2" s="1"/>
  <c r="I21" i="2" s="1"/>
  <c r="G22" i="2"/>
  <c r="H22" i="2" s="1"/>
  <c r="I22" i="2" s="1"/>
  <c r="G23" i="2"/>
  <c r="H23" i="2" s="1"/>
  <c r="I23" i="2" s="1"/>
  <c r="G24" i="2"/>
  <c r="H24" i="2" s="1"/>
  <c r="I24" i="2" s="1"/>
  <c r="G25" i="2"/>
  <c r="H25" i="2" s="1"/>
  <c r="I25" i="2" s="1"/>
  <c r="G26" i="2"/>
  <c r="H26" i="2" s="1"/>
  <c r="I26" i="2" s="1"/>
  <c r="G27" i="2"/>
  <c r="H27" i="2" s="1"/>
  <c r="I27" i="2" s="1"/>
  <c r="G28" i="2"/>
  <c r="H28" i="2" s="1"/>
  <c r="I28" i="2" s="1"/>
  <c r="G29" i="2"/>
  <c r="H29" i="2" s="1"/>
  <c r="I29" i="2" s="1"/>
  <c r="G30" i="2"/>
  <c r="H30" i="2" s="1"/>
  <c r="I30" i="2" s="1"/>
  <c r="G31" i="2"/>
  <c r="H31" i="2" s="1"/>
  <c r="I31" i="2" s="1"/>
  <c r="G32" i="2"/>
  <c r="H32" i="2" s="1"/>
  <c r="I32" i="2" s="1"/>
  <c r="G33" i="2"/>
  <c r="H33" i="2" s="1"/>
  <c r="I33" i="2" s="1"/>
  <c r="G34" i="2"/>
  <c r="H34" i="2" s="1"/>
  <c r="I34" i="2" s="1"/>
  <c r="G35" i="2"/>
  <c r="H35" i="2" s="1"/>
  <c r="I35" i="2" s="1"/>
  <c r="G36" i="2"/>
  <c r="H36" i="2" s="1"/>
  <c r="I36" i="2" s="1"/>
  <c r="G37" i="2"/>
  <c r="H37" i="2" s="1"/>
  <c r="I37" i="2" s="1"/>
  <c r="G38" i="2"/>
  <c r="H38" i="2" s="1"/>
  <c r="I38" i="2" s="1"/>
  <c r="G39" i="2"/>
  <c r="H39" i="2" s="1"/>
  <c r="I39" i="2" s="1"/>
  <c r="G40" i="2"/>
  <c r="H40" i="2" s="1"/>
  <c r="I40" i="2" s="1"/>
  <c r="G41" i="2"/>
  <c r="H41" i="2" s="1"/>
  <c r="I41" i="2" s="1"/>
  <c r="G42" i="2"/>
  <c r="H42" i="2" s="1"/>
  <c r="I42" i="2" s="1"/>
  <c r="G43" i="2"/>
  <c r="H43" i="2" s="1"/>
  <c r="I43" i="2" s="1"/>
  <c r="G44" i="2"/>
  <c r="H44" i="2" s="1"/>
  <c r="I44" i="2" s="1"/>
  <c r="G45" i="2"/>
  <c r="H45" i="2" s="1"/>
  <c r="I45" i="2" s="1"/>
  <c r="G46" i="2"/>
  <c r="H46" i="2" s="1"/>
  <c r="I46" i="2" s="1"/>
  <c r="G47" i="2"/>
  <c r="H47" i="2" s="1"/>
  <c r="I47" i="2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 s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 s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 s="1"/>
  <c r="I25" i="1" s="1"/>
  <c r="G8" i="1"/>
  <c r="H8" i="1" s="1"/>
  <c r="I8" i="1" s="1"/>
  <c r="I29" i="1" l="1"/>
</calcChain>
</file>

<file path=xl/sharedStrings.xml><?xml version="1.0" encoding="utf-8"?>
<sst xmlns="http://schemas.openxmlformats.org/spreadsheetml/2006/main" count="888" uniqueCount="464">
  <si>
    <t>ELEMENTOS DE SEGURIDAD INDUSTRIAL</t>
  </si>
  <si>
    <t>N°</t>
  </si>
  <si>
    <t>DESCRIPCION DEL BIEN O SERVICIO</t>
  </si>
  <si>
    <t>ESPECIFICACIONES</t>
  </si>
  <si>
    <t xml:space="preserve"> UNIDAD</t>
  </si>
  <si>
    <t>CANT.  PROGRAM</t>
  </si>
  <si>
    <t>VALOR UNITARIO PRESUPUESTADO</t>
  </si>
  <si>
    <t>VALOR UNITARIO PRESUPUESTADO *IPC</t>
  </si>
  <si>
    <t>VALOR TOTAL PRESUESTADO</t>
  </si>
  <si>
    <t>Casco</t>
  </si>
  <si>
    <t>motociclista</t>
  </si>
  <si>
    <t>unidad</t>
  </si>
  <si>
    <t xml:space="preserve">seguridad dielectrico </t>
  </si>
  <si>
    <t>Cinta</t>
  </si>
  <si>
    <t>señalización sin logo * 500 mts</t>
  </si>
  <si>
    <t>rollo</t>
  </si>
  <si>
    <t>Guante</t>
  </si>
  <si>
    <t>caucho calibre 35</t>
  </si>
  <si>
    <t>par</t>
  </si>
  <si>
    <t>caucho calibre 35 extra largo</t>
  </si>
  <si>
    <t>Polipropileno o nitrilo</t>
  </si>
  <si>
    <t xml:space="preserve">en vaqueta reforzado tipo ingeniero </t>
  </si>
  <si>
    <t>Impermeable</t>
  </si>
  <si>
    <t xml:space="preserve">para fontanero </t>
  </si>
  <si>
    <t>Protector</t>
  </si>
  <si>
    <t>Gafa</t>
  </si>
  <si>
    <t xml:space="preserve">de seguridad protección UV nemesis </t>
  </si>
  <si>
    <t>Respirador</t>
  </si>
  <si>
    <t>gases y vapores</t>
  </si>
  <si>
    <t>Mascarilla</t>
  </si>
  <si>
    <t>desechable termo sellada tipo FPP2</t>
  </si>
  <si>
    <t>TOTAL</t>
  </si>
  <si>
    <t>ELEMENTOS DE PAPELERIA</t>
  </si>
  <si>
    <t>UNDAD</t>
  </si>
  <si>
    <t>VALOR UNITARIO PRESUPUEST+ IPC</t>
  </si>
  <si>
    <t>VALOR TOTAL PRESUPUESTADO</t>
  </si>
  <si>
    <r>
      <t xml:space="preserve">3 argollas de </t>
    </r>
    <r>
      <rPr>
        <sz val="8"/>
        <color theme="1"/>
        <rFont val="Calibri"/>
        <family val="2"/>
      </rPr>
      <t>1⅟₂</t>
    </r>
  </si>
  <si>
    <t>3 argollas de 2"</t>
  </si>
  <si>
    <t xml:space="preserve">Cartulina </t>
  </si>
  <si>
    <t>para archivo (juego)</t>
  </si>
  <si>
    <t xml:space="preserve">unidad     </t>
  </si>
  <si>
    <t>Caja</t>
  </si>
  <si>
    <t>para archivo</t>
  </si>
  <si>
    <t>3 argollas de 3"</t>
  </si>
  <si>
    <t>CD-DVD</t>
  </si>
  <si>
    <t>enmascarar ancha</t>
  </si>
  <si>
    <t>Cinta transparente</t>
  </si>
  <si>
    <t>Industrial</t>
  </si>
  <si>
    <t>Corrector líquido</t>
  </si>
  <si>
    <t>tipo esfero</t>
  </si>
  <si>
    <t>Cosedora</t>
  </si>
  <si>
    <t>Grande gbc bates</t>
  </si>
  <si>
    <t>Cuaderno</t>
  </si>
  <si>
    <t>Esferos</t>
  </si>
  <si>
    <t>color negro</t>
  </si>
  <si>
    <t>caja</t>
  </si>
  <si>
    <t xml:space="preserve">Ganchos </t>
  </si>
  <si>
    <t>Clip</t>
  </si>
  <si>
    <t>Ganchos para legajar</t>
  </si>
  <si>
    <t>Plastico</t>
  </si>
  <si>
    <t>Libreta</t>
  </si>
  <si>
    <t>suspensión de servicio</t>
  </si>
  <si>
    <t>Orden interna de servicio</t>
  </si>
  <si>
    <t>retiro  de medidor</t>
  </si>
  <si>
    <t>De requisicion</t>
  </si>
  <si>
    <t xml:space="preserve">Libro </t>
  </si>
  <si>
    <t>Bitacora</t>
  </si>
  <si>
    <t>Micropunta</t>
  </si>
  <si>
    <t>colores</t>
  </si>
  <si>
    <t>Pad mouse</t>
  </si>
  <si>
    <t>Papel</t>
  </si>
  <si>
    <t>bond tamaño carta</t>
  </si>
  <si>
    <t>resma</t>
  </si>
  <si>
    <t>troquelado</t>
  </si>
  <si>
    <t>papel</t>
  </si>
  <si>
    <t>termico  para facturacion</t>
  </si>
  <si>
    <t>tamaño oficio</t>
  </si>
  <si>
    <t>Papel Indicador</t>
  </si>
  <si>
    <t>Pots it grande</t>
  </si>
  <si>
    <t>Tapa</t>
  </si>
  <si>
    <t>para archivo juego</t>
  </si>
  <si>
    <t>Portaminas</t>
  </si>
  <si>
    <t>Reglas</t>
  </si>
  <si>
    <t>Plasticas</t>
  </si>
  <si>
    <t>Repuesto para portamina</t>
  </si>
  <si>
    <t>Resaltador</t>
  </si>
  <si>
    <t>Sacaganchos</t>
  </si>
  <si>
    <t>Separador plástico tamaño carta</t>
  </si>
  <si>
    <t>por 100</t>
  </si>
  <si>
    <t>paquete</t>
  </si>
  <si>
    <t>Sobre</t>
  </si>
  <si>
    <t>De manila tamaño carta y oficio</t>
  </si>
  <si>
    <t>pegastic</t>
  </si>
  <si>
    <t>barra</t>
  </si>
  <si>
    <t>ELEMENTOS DE CAFETERIA Y ASEO</t>
  </si>
  <si>
    <t>Café</t>
  </si>
  <si>
    <t>Libra</t>
  </si>
  <si>
    <t>Azucar</t>
  </si>
  <si>
    <t>Cera</t>
  </si>
  <si>
    <t>liquida blanca</t>
  </si>
  <si>
    <t>galon</t>
  </si>
  <si>
    <t>Desengrasante</t>
  </si>
  <si>
    <t>Desinfectante</t>
  </si>
  <si>
    <t>Desodorizante</t>
  </si>
  <si>
    <t>Escoba</t>
  </si>
  <si>
    <t>Cerda suave</t>
  </si>
  <si>
    <t>Esponjilla</t>
  </si>
  <si>
    <t>Para loza en fibra</t>
  </si>
  <si>
    <t>Jabon para manos</t>
  </si>
  <si>
    <t xml:space="preserve">Liquido </t>
  </si>
  <si>
    <t>Jabón de tocador</t>
  </si>
  <si>
    <t>Jabón Detergente</t>
  </si>
  <si>
    <t xml:space="preserve">En polvo </t>
  </si>
  <si>
    <t xml:space="preserve">Jabon Loza </t>
  </si>
  <si>
    <t>Papel higiénico</t>
  </si>
  <si>
    <t>Recogedor</t>
  </si>
  <si>
    <t>plasticos</t>
  </si>
  <si>
    <t xml:space="preserve">Toalla </t>
  </si>
  <si>
    <t>mediana en algodón</t>
  </si>
  <si>
    <t>Desechable</t>
  </si>
  <si>
    <t>Trapero</t>
  </si>
  <si>
    <t>Completo en algodón</t>
  </si>
  <si>
    <t>Varsol</t>
  </si>
  <si>
    <t>cresopinol</t>
  </si>
  <si>
    <t>frasco</t>
  </si>
  <si>
    <t>bayetilla</t>
  </si>
  <si>
    <t>roja y blanca</t>
  </si>
  <si>
    <t>metro</t>
  </si>
  <si>
    <t>balde</t>
  </si>
  <si>
    <t>plasticos negro</t>
  </si>
  <si>
    <t>limpion</t>
  </si>
  <si>
    <t>algodón</t>
  </si>
  <si>
    <t>Limpiavidrios</t>
  </si>
  <si>
    <t>Spray</t>
  </si>
  <si>
    <t>Lustramuebles</t>
  </si>
  <si>
    <t>Frasco</t>
  </si>
  <si>
    <t>pastilla sanitario</t>
  </si>
  <si>
    <t>paquete X 4</t>
  </si>
  <si>
    <t>Alcohol  MK</t>
  </si>
  <si>
    <t>Antiseptico X 700 ml</t>
  </si>
  <si>
    <t xml:space="preserve">Cepillo </t>
  </si>
  <si>
    <t>blanda plástica</t>
  </si>
  <si>
    <t>Creolina</t>
  </si>
  <si>
    <t>Gel</t>
  </si>
  <si>
    <t>antibacterial</t>
  </si>
  <si>
    <t>Clorox</t>
  </si>
  <si>
    <t>ambientador</t>
  </si>
  <si>
    <t>glade</t>
  </si>
  <si>
    <t>bolsa basura</t>
  </si>
  <si>
    <t>tipo jumbo paquete X 6</t>
  </si>
  <si>
    <t>auditivo industrial copa</t>
  </si>
  <si>
    <t>Barbuquejo</t>
  </si>
  <si>
    <t>cartucho</t>
  </si>
  <si>
    <t>multigas y vapor</t>
  </si>
  <si>
    <t>auditivo de insercción</t>
  </si>
  <si>
    <t xml:space="preserve">guante </t>
  </si>
  <si>
    <t>dieléctrico</t>
  </si>
  <si>
    <t>careta</t>
  </si>
  <si>
    <t>para soldar</t>
  </si>
  <si>
    <t>capucha</t>
  </si>
  <si>
    <t>ipc  acum. 3.86% oct./2019</t>
  </si>
  <si>
    <t>PROYECCION PLAN DE COMPRAS 2020</t>
  </si>
  <si>
    <t>Para Impresora Epson TMU 675</t>
  </si>
  <si>
    <t>ergonóomico</t>
  </si>
  <si>
    <t>Marcador</t>
  </si>
  <si>
    <t>para cd</t>
  </si>
  <si>
    <t>Teclado genérico</t>
  </si>
  <si>
    <t>puerto USB</t>
  </si>
  <si>
    <t>Humedecedor</t>
  </si>
  <si>
    <t>Dactilar</t>
  </si>
  <si>
    <t>Mouse</t>
  </si>
  <si>
    <t>Pasta</t>
  </si>
  <si>
    <t>Cinta pegante</t>
  </si>
  <si>
    <t xml:space="preserve">Argollado grande </t>
  </si>
  <si>
    <t>ipc acum. 3.86% oct./2019</t>
  </si>
  <si>
    <t>Bulto X 10 Kilos</t>
  </si>
  <si>
    <t>bulto</t>
  </si>
  <si>
    <t>Por  3000 cm</t>
  </si>
  <si>
    <t>X 850 cm</t>
  </si>
  <si>
    <t>IPC acum. 3.86% oct. /2019</t>
  </si>
  <si>
    <t xml:space="preserve">señalización </t>
  </si>
  <si>
    <t>baliza</t>
  </si>
  <si>
    <t>peto</t>
  </si>
  <si>
    <t>kit heraamienta</t>
  </si>
  <si>
    <t>vehículo</t>
  </si>
  <si>
    <t>MATERIALES QUIMICOS PARA TRATAMIENTO PLANTAS</t>
  </si>
  <si>
    <t>UNIDAD</t>
  </si>
  <si>
    <t>VALOR UNITARIO PRESUPUEST</t>
  </si>
  <si>
    <t>cloro gaseoso</t>
  </si>
  <si>
    <t>por 1000</t>
  </si>
  <si>
    <t>kg</t>
  </si>
  <si>
    <t>por 68</t>
  </si>
  <si>
    <t>sulfato</t>
  </si>
  <si>
    <t>aluminio</t>
  </si>
  <si>
    <t>Kg</t>
  </si>
  <si>
    <t>bicarbonato</t>
  </si>
  <si>
    <t>de sodio</t>
  </si>
  <si>
    <t xml:space="preserve"> kg</t>
  </si>
  <si>
    <t>s</t>
  </si>
  <si>
    <t>MATERIALES PARA ACUEDUCTO Y ALCANTARILLADO</t>
  </si>
  <si>
    <t xml:space="preserve"> UNIDAD </t>
  </si>
  <si>
    <t>Aceite</t>
  </si>
  <si>
    <t>4 tiempos</t>
  </si>
  <si>
    <t>2 tiempos</t>
  </si>
  <si>
    <t>Adaptador</t>
  </si>
  <si>
    <t>Macho de 1/2" PVC</t>
  </si>
  <si>
    <t>Hembra de 1/2" PVC</t>
  </si>
  <si>
    <t>Hembra de 1" PVC</t>
  </si>
  <si>
    <t>hembra PVC 3/4"</t>
  </si>
  <si>
    <t>Hembra de 2" PVC</t>
  </si>
  <si>
    <t>Macho de 3/4" PVC</t>
  </si>
  <si>
    <t>Macho de 1" PVC</t>
  </si>
  <si>
    <t>Macho de 1 1/2" PVC</t>
  </si>
  <si>
    <t>Macho de 1 1/4" PVC</t>
  </si>
  <si>
    <t>Macho de 2" PVC</t>
  </si>
  <si>
    <t>Macho de 3" PVC</t>
  </si>
  <si>
    <t>Alambre galvanizado</t>
  </si>
  <si>
    <t>calibre 18</t>
  </si>
  <si>
    <t>kilo</t>
  </si>
  <si>
    <t>Alambre negro</t>
  </si>
  <si>
    <t>Tapa para pozo</t>
  </si>
  <si>
    <t>concreto</t>
  </si>
  <si>
    <t>undad</t>
  </si>
  <si>
    <t xml:space="preserve">Pintura </t>
  </si>
  <si>
    <t>Esmalte</t>
  </si>
  <si>
    <t>Thiner</t>
  </si>
  <si>
    <t>epoxico</t>
  </si>
  <si>
    <t>Anillo para pozo</t>
  </si>
  <si>
    <t>Con tapa de 0,75</t>
  </si>
  <si>
    <t xml:space="preserve">Arena </t>
  </si>
  <si>
    <t>comun</t>
  </si>
  <si>
    <t>m3</t>
  </si>
  <si>
    <t>Balde</t>
  </si>
  <si>
    <t>Barra</t>
  </si>
  <si>
    <t>18 Libras  Herragro</t>
  </si>
  <si>
    <t>Linterna</t>
  </si>
  <si>
    <t>recargable</t>
  </si>
  <si>
    <t>Brochas</t>
  </si>
  <si>
    <t>2"</t>
  </si>
  <si>
    <t xml:space="preserve">3" </t>
  </si>
  <si>
    <t>Buje liso</t>
  </si>
  <si>
    <t>PVC de 1 1/2*1 1/4</t>
  </si>
  <si>
    <t>PVC de 1*1/2</t>
  </si>
  <si>
    <t>PVC de 3/4*1/2</t>
  </si>
  <si>
    <t>PVC de 3*2</t>
  </si>
  <si>
    <t>PVC de 2*1</t>
  </si>
  <si>
    <t>PVC de 2*3/4</t>
  </si>
  <si>
    <t>PVC de 2 *1 1/2</t>
  </si>
  <si>
    <t>Candados</t>
  </si>
  <si>
    <t>Cemento</t>
  </si>
  <si>
    <t>Gris</t>
  </si>
  <si>
    <t>Bulto</t>
  </si>
  <si>
    <t>Cepillo</t>
  </si>
  <si>
    <t>acero</t>
  </si>
  <si>
    <t>Cinta señalización</t>
  </si>
  <si>
    <t>Marca Coservicios</t>
  </si>
  <si>
    <t>rollo x 1000</t>
  </si>
  <si>
    <t>Codo</t>
  </si>
  <si>
    <t>Liso 1/2 PVC</t>
  </si>
  <si>
    <t>Liso 1" PVC</t>
  </si>
  <si>
    <t>Liso 1" *45 PVC</t>
  </si>
  <si>
    <t>Liso de 3"</t>
  </si>
  <si>
    <t xml:space="preserve"> G.R. U.Z  de 3*45 PVC</t>
  </si>
  <si>
    <t>Liso 3/4 PVC</t>
  </si>
  <si>
    <t>G.R. U. Z. de 3*90 PVC</t>
  </si>
  <si>
    <t xml:space="preserve">PVC  2*22.5GR UZ </t>
  </si>
  <si>
    <t xml:space="preserve">PVC  3*22.5 UZ </t>
  </si>
  <si>
    <t>G.R. U. Z. de  2*90 PVC</t>
  </si>
  <si>
    <t>Codos de 6" G.R. x 90 uz</t>
  </si>
  <si>
    <t>Collar</t>
  </si>
  <si>
    <t>PVC 2*1/2</t>
  </si>
  <si>
    <t>PVC 2*3/4</t>
  </si>
  <si>
    <t xml:space="preserve">Collar </t>
  </si>
  <si>
    <t>PVC 3*3/4</t>
  </si>
  <si>
    <t>PVC 4* 3/4</t>
  </si>
  <si>
    <t>Disco pulir metal</t>
  </si>
  <si>
    <t>7"</t>
  </si>
  <si>
    <t>Disco diamantado</t>
  </si>
  <si>
    <t>9"</t>
  </si>
  <si>
    <t>Hoja para Escofina</t>
  </si>
  <si>
    <t>Hoja para segueta</t>
  </si>
  <si>
    <t>Ladrillo</t>
  </si>
  <si>
    <t>Lámina en neolite</t>
  </si>
  <si>
    <t>calibre 5</t>
  </si>
  <si>
    <t>Llave</t>
  </si>
  <si>
    <t>8" Ridhi</t>
  </si>
  <si>
    <t>10" Ridhi</t>
  </si>
  <si>
    <t>12" Ridhi</t>
  </si>
  <si>
    <t>Lubricante</t>
  </si>
  <si>
    <t>uZ *500 gr</t>
  </si>
  <si>
    <t>Manila de 1/2"</t>
  </si>
  <si>
    <t xml:space="preserve"> </t>
  </si>
  <si>
    <t>ML</t>
  </si>
  <si>
    <t>Manometro</t>
  </si>
  <si>
    <t>glicerina de 0 a 200 psi</t>
  </si>
  <si>
    <t>glicerina de 0 a 300 psi</t>
  </si>
  <si>
    <t>glicerina de 0 a 500 psi</t>
  </si>
  <si>
    <t>Registro</t>
  </si>
  <si>
    <t>Bola 1"</t>
  </si>
  <si>
    <t>bola 1 1/2"</t>
  </si>
  <si>
    <t>bola 1 1/4"</t>
  </si>
  <si>
    <t>Registro bronce</t>
  </si>
  <si>
    <t>Bola de 2"</t>
  </si>
  <si>
    <t>bola 3/4"</t>
  </si>
  <si>
    <t>Rejilla</t>
  </si>
  <si>
    <t>En concreo para sumidero</t>
  </si>
  <si>
    <t>Recebo</t>
  </si>
  <si>
    <t>Rodillo</t>
  </si>
  <si>
    <t>Sikadur</t>
  </si>
  <si>
    <t>32 primer</t>
  </si>
  <si>
    <t>Sika</t>
  </si>
  <si>
    <t>Silicona roja</t>
  </si>
  <si>
    <t>En tubo grande</t>
  </si>
  <si>
    <t>Soldadura</t>
  </si>
  <si>
    <t>PVC</t>
  </si>
  <si>
    <t>cuarto</t>
  </si>
  <si>
    <t xml:space="preserve">Soldadura </t>
  </si>
  <si>
    <t>Para anillo de 75 cm</t>
  </si>
  <si>
    <t>Tapon</t>
  </si>
  <si>
    <t>Liso 1/2" PVC</t>
  </si>
  <si>
    <t>Liso PVC 2"</t>
  </si>
  <si>
    <t>Liso PVC 3"</t>
  </si>
  <si>
    <t>Liso de 1/2"</t>
  </si>
  <si>
    <t>Roscado de 1/2"</t>
  </si>
  <si>
    <t>Galvanizado de 1/2</t>
  </si>
  <si>
    <t>Tee</t>
  </si>
  <si>
    <t>lisa 1/2" PVC</t>
  </si>
  <si>
    <t>PVC 3"*3"*2" UZ</t>
  </si>
  <si>
    <t>PVC 3"*2"*2" UZ</t>
  </si>
  <si>
    <t>PVC 2"X2"x2" UZ</t>
  </si>
  <si>
    <t>PVC 3"*3"*3" UZ</t>
  </si>
  <si>
    <t>Tubo</t>
  </si>
  <si>
    <t>novafort de 6"</t>
  </si>
  <si>
    <t>novafort de 8"</t>
  </si>
  <si>
    <t>novafort de 10"</t>
  </si>
  <si>
    <t>novafort de 12"</t>
  </si>
  <si>
    <t>novafort de 16"</t>
  </si>
  <si>
    <t>novafort de 20"</t>
  </si>
  <si>
    <t>novafort de 24"</t>
  </si>
  <si>
    <t>novafort de 4"</t>
  </si>
  <si>
    <t xml:space="preserve">Tubo </t>
  </si>
  <si>
    <t>pvc 1/2</t>
  </si>
  <si>
    <t>pvc 1"</t>
  </si>
  <si>
    <t>Tubo pvc 2"</t>
  </si>
  <si>
    <t>RDE 21</t>
  </si>
  <si>
    <t>RDE 26</t>
  </si>
  <si>
    <t>Tubo pvc 3"</t>
  </si>
  <si>
    <t>Tubo pvc 8"</t>
  </si>
  <si>
    <t>RDE 13.5</t>
  </si>
  <si>
    <t>Union</t>
  </si>
  <si>
    <t>Dresser 1/2"</t>
  </si>
  <si>
    <t xml:space="preserve">Union </t>
  </si>
  <si>
    <t>Lisa 1/2" PVC</t>
  </si>
  <si>
    <t>Lisa 3/4" PVC</t>
  </si>
  <si>
    <t>Lisa 1 1/4" PVC</t>
  </si>
  <si>
    <t>Lisa 1 1/2 PVC</t>
  </si>
  <si>
    <t>Lisa 1"</t>
  </si>
  <si>
    <t>Lisa 2" PVC</t>
  </si>
  <si>
    <t>Lisa 2 1/2" PVC</t>
  </si>
  <si>
    <t>Lisa 3" PVC</t>
  </si>
  <si>
    <t>Lisa 4" PVC</t>
  </si>
  <si>
    <t>Rapida PVC 2"</t>
  </si>
  <si>
    <t>Unión</t>
  </si>
  <si>
    <t>Rápida PVC 4"</t>
  </si>
  <si>
    <t>Rapida  PVC  3"</t>
  </si>
  <si>
    <t>Rapida PVC 6"</t>
  </si>
  <si>
    <t>Deslizante 1/2"</t>
  </si>
  <si>
    <t>Deslizante 3/4"</t>
  </si>
  <si>
    <t>Universal</t>
  </si>
  <si>
    <t>PVC 1/2</t>
  </si>
  <si>
    <t xml:space="preserve"> universal</t>
  </si>
  <si>
    <t>PVC 3/4"</t>
  </si>
  <si>
    <t>PVC 1"</t>
  </si>
  <si>
    <t>PVC 1 1/4"</t>
  </si>
  <si>
    <t>PVC 1 1/2"</t>
  </si>
  <si>
    <t>Unión universal</t>
  </si>
  <si>
    <t>HD 2"</t>
  </si>
  <si>
    <t>Unión Universal</t>
  </si>
  <si>
    <t>HD 3"</t>
  </si>
  <si>
    <t>HD 4"</t>
  </si>
  <si>
    <t>HD 6"</t>
  </si>
  <si>
    <t>HD 8"</t>
  </si>
  <si>
    <t>HD 10"</t>
  </si>
  <si>
    <t>HD 12"</t>
  </si>
  <si>
    <t>HD 16"</t>
  </si>
  <si>
    <t>Válvula</t>
  </si>
  <si>
    <t>HF Extremo PVC de 2" con brida</t>
  </si>
  <si>
    <t>valvula</t>
  </si>
  <si>
    <t>HF Extremo PVC de 3" con brida</t>
  </si>
  <si>
    <t>Varilla</t>
  </si>
  <si>
    <t>Corrugada de 1/2"</t>
  </si>
  <si>
    <t>MATERIALES ALUMBRADO PUBLICO</t>
  </si>
  <si>
    <t>Alambre cobre aislado No. 14</t>
  </si>
  <si>
    <t>Material termostático, 600 v, tipo thhn/thwn calibre 14 awg  rollo(100mts)</t>
  </si>
  <si>
    <t>Alambre cobre aislado No.12</t>
  </si>
  <si>
    <t>Material termostático, 600 v, tipo thhn/thwn calibre 12 awg  por rollo (100m)</t>
  </si>
  <si>
    <t>Alambre cobre aislado No. 10</t>
  </si>
  <si>
    <t>Material termostático , 600 v, tipo thhn/thwn calibre 10 awg por rollo (100m)</t>
  </si>
  <si>
    <t>Alambre cobre aislado No.8</t>
  </si>
  <si>
    <t>Material termostático, 600 v, tipo thhn/thwn, calibre 8 awg por rollo (100mts)</t>
  </si>
  <si>
    <t>Arrancador</t>
  </si>
  <si>
    <t>Bombilla sodio superposición 70 w (208-220) v INADISA</t>
  </si>
  <si>
    <t>Bombilla sodio superposición (100 a 400)w (208-220)v</t>
  </si>
  <si>
    <t>Balasto</t>
  </si>
  <si>
    <t>Bombilla sodio reactor 70 w (208/220)v</t>
  </si>
  <si>
    <t>Bombilla sodio reactor 150w (208/220)v</t>
  </si>
  <si>
    <t>Bombilla sodio reactor 250 w (208/220)v</t>
  </si>
  <si>
    <t>Bombilla sodio reactor 400W (208/220)v</t>
  </si>
  <si>
    <t>Base</t>
  </si>
  <si>
    <t>Fotocelda 1800 va/1000w, (125-480) v 15 a</t>
  </si>
  <si>
    <t>Bombilla</t>
  </si>
  <si>
    <t>Sodio alta presión tubular clara, 70 w, 6600 lumenes</t>
  </si>
  <si>
    <t>Sodio alta presión tubular clara, 150 w, 16500 lumenes</t>
  </si>
  <si>
    <t>Sodio alta presión tubular clara,250w, 32000 lumenes</t>
  </si>
  <si>
    <t>Sodio alta presión tubular clara 400w. 55000 lumenes</t>
  </si>
  <si>
    <t>Bornera plástica</t>
  </si>
  <si>
    <t>Legran 30 amperios calibre 12-10 awg</t>
  </si>
  <si>
    <t>Breaker</t>
  </si>
  <si>
    <t>De 63 Amperios</t>
  </si>
  <si>
    <t>De 20 Amperios</t>
  </si>
  <si>
    <t>De 32 Amperios</t>
  </si>
  <si>
    <t>Acero inoxidable 1/2 de ancho</t>
  </si>
  <si>
    <t>caja por 30 metros</t>
  </si>
  <si>
    <t>Condensador</t>
  </si>
  <si>
    <t>10 mf tipo A, secoautoregenerable para corrección del factor de potencia en alumbrado público con bombilla hid 2 10uf 250v</t>
  </si>
  <si>
    <t xml:space="preserve">20 mf tipo A, secoautoregenerable para corrección del factor de potencia en alumbrado público con bombilla hid 20 uf,250v </t>
  </si>
  <si>
    <t>30 mf tipo A, seco autoregenerable para corrección del factor de potencia en alumbrado con bombilla hid 30 uf,250v</t>
  </si>
  <si>
    <t>45 mf tipo A, secoautoregenerable para corrección del factor de potencia en alumbrado con bombilla hid 40 uf,250v</t>
  </si>
  <si>
    <t>Caja para fotocontrol</t>
  </si>
  <si>
    <t>Caja plástica , i.p 65 medida (18-15-10)cm</t>
  </si>
  <si>
    <t>Cinta aislante</t>
  </si>
  <si>
    <t>600 v (0.17 mm espes 20 m long)</t>
  </si>
  <si>
    <t>Conector bimetálico</t>
  </si>
  <si>
    <t>Alumbrado público calibre 2 awg</t>
  </si>
  <si>
    <t>Conector antifraude</t>
  </si>
  <si>
    <t>para red trenzada</t>
  </si>
  <si>
    <t>ipc 3.86%</t>
  </si>
  <si>
    <t>VALOR UNITARIO PRESUPUESTADO +IPC</t>
  </si>
  <si>
    <t>MATERIALES UNIDAD COMERCIAL</t>
  </si>
  <si>
    <t>Medidor 1/2"</t>
  </si>
  <si>
    <t>Medidor volumétrico</t>
  </si>
  <si>
    <t>1"</t>
  </si>
  <si>
    <t>Medidor</t>
  </si>
  <si>
    <t xml:space="preserve">Registro </t>
  </si>
  <si>
    <t xml:space="preserve">antifraude hembra 1/2" NPT,en latón o bronce operador antifraude </t>
  </si>
  <si>
    <t>velocidad tranmisión mecánica R 160</t>
  </si>
  <si>
    <t xml:space="preserve">VALOR TOTAL PRESUPUESTADO </t>
  </si>
  <si>
    <t>VALOR UNITARIO</t>
  </si>
  <si>
    <t>Valor unitario * ipc acumulado</t>
  </si>
  <si>
    <t>contactor</t>
  </si>
  <si>
    <t>hebilla</t>
  </si>
  <si>
    <t>20 amperios</t>
  </si>
  <si>
    <t>cinta bandit 1/2"</t>
  </si>
  <si>
    <t>Hipoclorito</t>
  </si>
  <si>
    <t>de calcio HTH</t>
  </si>
  <si>
    <t>tambor</t>
  </si>
  <si>
    <t>3"</t>
  </si>
  <si>
    <t>PVC 3*1/2"</t>
  </si>
  <si>
    <t>adaptador</t>
  </si>
  <si>
    <t>macho PF de 1/2"</t>
  </si>
  <si>
    <t>Manguera</t>
  </si>
  <si>
    <t xml:space="preserve">PF+UAD 1/2" </t>
  </si>
  <si>
    <t>rollo x90 m</t>
  </si>
  <si>
    <t>Grande yale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</si>
</sst>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_);[Red]\(&quot;$&quot;\ #,##0\)"/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3"/>
      <name val="Calibri"/>
      <family val="2"/>
      <scheme val="minor"/>
    </font>
    <font>
      <b/>
      <sz val="8"/>
      <color theme="3" tint="-0.499984740745262"/>
      <name val="Calibri"/>
      <family val="2"/>
      <scheme val="minor"/>
    </font>
    <font>
      <sz val="8"/>
      <color theme="1"/>
      <name val="Calibri"/>
      <family val="2"/>
    </font>
    <font>
      <b/>
      <i/>
      <sz val="16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13" fillId="0" borderId="5" xfId="0" applyFont="1" applyBorder="1" applyAlignment="1">
      <alignment horizontal="center" wrapText="1"/>
    </xf>
    <xf numFmtId="0" fontId="7" fillId="0" borderId="1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165" fontId="7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7" xfId="0" applyBorder="1"/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/>
    <xf numFmtId="165" fontId="7" fillId="0" borderId="1" xfId="1" applyNumberFormat="1" applyFont="1" applyFill="1" applyBorder="1" applyAlignment="1">
      <alignment horizontal="left" vertical="center"/>
    </xf>
    <xf numFmtId="0" fontId="0" fillId="0" borderId="14" xfId="0" applyBorder="1"/>
    <xf numFmtId="0" fontId="8" fillId="2" borderId="4" xfId="0" applyFont="1" applyFill="1" applyBorder="1" applyAlignment="1">
      <alignment horizontal="center" vertical="center" wrapText="1"/>
    </xf>
    <xf numFmtId="165" fontId="8" fillId="2" borderId="4" xfId="1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13" xfId="0" applyBorder="1"/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wrapText="1"/>
    </xf>
    <xf numFmtId="0" fontId="14" fillId="0" borderId="17" xfId="0" applyFont="1" applyFill="1" applyBorder="1" applyAlignment="1">
      <alignment horizontal="center" vertical="center" wrapText="1"/>
    </xf>
    <xf numFmtId="44" fontId="7" fillId="0" borderId="18" xfId="2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vertical="center"/>
    </xf>
    <xf numFmtId="44" fontId="3" fillId="0" borderId="2" xfId="0" applyNumberFormat="1" applyFont="1" applyFill="1" applyBorder="1" applyAlignment="1">
      <alignment horizontal="left" vertical="center" wrapText="1"/>
    </xf>
    <xf numFmtId="44" fontId="3" fillId="0" borderId="1" xfId="0" applyNumberFormat="1" applyFont="1" applyBorder="1"/>
    <xf numFmtId="165" fontId="3" fillId="0" borderId="1" xfId="1" applyNumberFormat="1" applyFont="1" applyFill="1" applyBorder="1" applyAlignment="1">
      <alignment vertical="center"/>
    </xf>
    <xf numFmtId="0" fontId="6" fillId="0" borderId="7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4" fontId="3" fillId="0" borderId="18" xfId="2" applyNumberFormat="1" applyFont="1" applyBorder="1"/>
    <xf numFmtId="0" fontId="0" fillId="0" borderId="0" xfId="0"/>
    <xf numFmtId="0" fontId="1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2" xfId="0" applyNumberFormat="1" applyFont="1" applyFill="1" applyBorder="1" applyAlignment="1">
      <alignment horizontal="left" vertical="center" wrapText="1"/>
    </xf>
    <xf numFmtId="44" fontId="3" fillId="0" borderId="1" xfId="0" applyNumberFormat="1" applyFont="1" applyBorder="1"/>
    <xf numFmtId="165" fontId="3" fillId="0" borderId="1" xfId="1" applyNumberFormat="1" applyFont="1" applyFill="1" applyBorder="1" applyAlignment="1">
      <alignment vertical="center"/>
    </xf>
    <xf numFmtId="165" fontId="7" fillId="0" borderId="1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44" fontId="7" fillId="0" borderId="1" xfId="0" applyNumberFormat="1" applyFont="1" applyFill="1" applyBorder="1" applyAlignment="1">
      <alignment horizontal="left" vertical="center" wrapText="1"/>
    </xf>
    <xf numFmtId="44" fontId="7" fillId="0" borderId="1" xfId="0" applyNumberFormat="1" applyFont="1" applyBorder="1"/>
    <xf numFmtId="165" fontId="7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65" fontId="7" fillId="0" borderId="4" xfId="1" applyNumberFormat="1" applyFont="1" applyBorder="1" applyAlignment="1">
      <alignment horizontal="left" vertical="center"/>
    </xf>
    <xf numFmtId="44" fontId="7" fillId="0" borderId="4" xfId="0" applyNumberFormat="1" applyFont="1" applyFill="1" applyBorder="1" applyAlignment="1">
      <alignment horizontal="left" vertical="center" wrapText="1"/>
    </xf>
    <xf numFmtId="44" fontId="7" fillId="0" borderId="4" xfId="0" applyNumberFormat="1" applyFont="1" applyBorder="1"/>
    <xf numFmtId="10" fontId="10" fillId="0" borderId="13" xfId="0" applyNumberFormat="1" applyFont="1" applyBorder="1"/>
    <xf numFmtId="0" fontId="0" fillId="0" borderId="1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2" fillId="0" borderId="0" xfId="0" applyFont="1" applyBorder="1" applyAlignment="1">
      <alignment horizontal="center" wrapText="1"/>
    </xf>
    <xf numFmtId="44" fontId="7" fillId="0" borderId="18" xfId="2" applyFont="1" applyBorder="1"/>
    <xf numFmtId="0" fontId="4" fillId="0" borderId="17" xfId="0" applyFont="1" applyFill="1" applyBorder="1" applyAlignment="1">
      <alignment horizontal="center" vertical="center" wrapText="1"/>
    </xf>
    <xf numFmtId="44" fontId="3" fillId="0" borderId="18" xfId="2" applyNumberFormat="1" applyFont="1" applyBorder="1"/>
    <xf numFmtId="0" fontId="7" fillId="0" borderId="24" xfId="0" applyFont="1" applyFill="1" applyBorder="1" applyAlignment="1">
      <alignment horizontal="center" vertical="center" wrapText="1"/>
    </xf>
    <xf numFmtId="44" fontId="7" fillId="0" borderId="25" xfId="2" applyFont="1" applyBorder="1"/>
    <xf numFmtId="0" fontId="9" fillId="0" borderId="5" xfId="0" applyFont="1" applyBorder="1" applyAlignment="1">
      <alignment horizontal="center"/>
    </xf>
    <xf numFmtId="0" fontId="3" fillId="0" borderId="27" xfId="0" applyFont="1" applyBorder="1"/>
    <xf numFmtId="0" fontId="3" fillId="0" borderId="20" xfId="0" applyFont="1" applyBorder="1"/>
    <xf numFmtId="0" fontId="0" fillId="0" borderId="13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left" vertical="center"/>
    </xf>
    <xf numFmtId="44" fontId="15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3" borderId="13" xfId="0" applyFont="1" applyFill="1" applyBorder="1" applyAlignment="1">
      <alignment wrapText="1"/>
    </xf>
    <xf numFmtId="44" fontId="2" fillId="0" borderId="1" xfId="0" applyNumberFormat="1" applyFont="1" applyBorder="1"/>
    <xf numFmtId="4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2" applyFont="1" applyBorder="1"/>
    <xf numFmtId="0" fontId="4" fillId="0" borderId="13" xfId="0" applyFont="1" applyBorder="1" applyAlignment="1">
      <alignment horizontal="center" wrapText="1"/>
    </xf>
    <xf numFmtId="0" fontId="2" fillId="0" borderId="1" xfId="0" applyFont="1" applyBorder="1"/>
    <xf numFmtId="0" fontId="20" fillId="0" borderId="20" xfId="0" applyFont="1" applyBorder="1"/>
    <xf numFmtId="44" fontId="3" fillId="0" borderId="31" xfId="0" applyNumberFormat="1" applyFont="1" applyBorder="1"/>
    <xf numFmtId="44" fontId="3" fillId="0" borderId="32" xfId="2" applyNumberFormat="1" applyFont="1" applyBorder="1"/>
    <xf numFmtId="44" fontId="0" fillId="0" borderId="0" xfId="2" applyFont="1"/>
    <xf numFmtId="0" fontId="10" fillId="0" borderId="13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0" fontId="0" fillId="0" borderId="0" xfId="0" applyNumberFormat="1"/>
    <xf numFmtId="10" fontId="0" fillId="0" borderId="0" xfId="0" applyNumberForma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left" vertical="center"/>
    </xf>
    <xf numFmtId="164" fontId="3" fillId="4" borderId="1" xfId="2" applyNumberFormat="1" applyFont="1" applyFill="1" applyBorder="1" applyAlignment="1">
      <alignment horizontal="left" vertical="center" wrapText="1"/>
    </xf>
    <xf numFmtId="164" fontId="3" fillId="0" borderId="1" xfId="2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3" fillId="5" borderId="1" xfId="1" applyNumberFormat="1" applyFont="1" applyFill="1" applyBorder="1" applyAlignment="1">
      <alignment horizontal="left" vertical="center"/>
    </xf>
    <xf numFmtId="44" fontId="2" fillId="0" borderId="1" xfId="0" applyNumberFormat="1" applyFont="1" applyFill="1" applyBorder="1" applyAlignment="1">
      <alignment horizontal="left" vertical="center" wrapText="1"/>
    </xf>
    <xf numFmtId="43" fontId="0" fillId="0" borderId="0" xfId="1" applyFont="1"/>
    <xf numFmtId="43" fontId="0" fillId="0" borderId="0" xfId="1" applyFont="1" applyAlignment="1">
      <alignment horizontal="center" wrapText="1"/>
    </xf>
    <xf numFmtId="43" fontId="0" fillId="0" borderId="0" xfId="1" applyFont="1" applyFill="1" applyAlignment="1">
      <alignment vertical="center"/>
    </xf>
    <xf numFmtId="43" fontId="3" fillId="0" borderId="1" xfId="1" applyFont="1" applyFill="1" applyBorder="1" applyAlignment="1">
      <alignment horizontal="left" vertical="center" wrapText="1"/>
    </xf>
    <xf numFmtId="43" fontId="2" fillId="0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left" vertical="center"/>
    </xf>
    <xf numFmtId="164" fontId="3" fillId="4" borderId="1" xfId="2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left" vertical="center"/>
    </xf>
    <xf numFmtId="165" fontId="3" fillId="0" borderId="31" xfId="1" applyNumberFormat="1" applyFont="1" applyBorder="1" applyAlignment="1">
      <alignment horizontal="left" vertical="center"/>
    </xf>
    <xf numFmtId="165" fontId="3" fillId="0" borderId="4" xfId="1" applyNumberFormat="1" applyFont="1" applyBorder="1" applyAlignment="1">
      <alignment horizontal="left" vertical="center"/>
    </xf>
    <xf numFmtId="165" fontId="3" fillId="0" borderId="33" xfId="1" applyNumberFormat="1" applyFont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left" vertical="center"/>
    </xf>
    <xf numFmtId="165" fontId="3" fillId="0" borderId="4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left" vertical="center"/>
    </xf>
    <xf numFmtId="165" fontId="7" fillId="0" borderId="31" xfId="1" applyNumberFormat="1" applyFont="1" applyFill="1" applyBorder="1" applyAlignment="1">
      <alignment horizontal="left" vertical="center"/>
    </xf>
    <xf numFmtId="165" fontId="7" fillId="0" borderId="4" xfId="1" applyNumberFormat="1" applyFont="1" applyFill="1" applyBorder="1" applyAlignment="1">
      <alignment horizontal="left" vertical="center"/>
    </xf>
    <xf numFmtId="165" fontId="7" fillId="0" borderId="33" xfId="1" applyNumberFormat="1" applyFont="1" applyFill="1" applyBorder="1" applyAlignment="1">
      <alignment horizontal="left" vertical="center"/>
    </xf>
    <xf numFmtId="164" fontId="3" fillId="0" borderId="31" xfId="2" applyNumberFormat="1" applyFont="1" applyBorder="1" applyAlignment="1">
      <alignment horizontal="left" vertical="center"/>
    </xf>
    <xf numFmtId="164" fontId="3" fillId="0" borderId="33" xfId="2" applyNumberFormat="1" applyFont="1" applyBorder="1" applyAlignment="1">
      <alignment horizontal="left" vertical="center"/>
    </xf>
    <xf numFmtId="164" fontId="3" fillId="0" borderId="4" xfId="2" applyNumberFormat="1" applyFont="1" applyBorder="1" applyAlignment="1">
      <alignment horizontal="left" vertical="center"/>
    </xf>
    <xf numFmtId="0" fontId="0" fillId="0" borderId="34" xfId="0" applyBorder="1"/>
    <xf numFmtId="43" fontId="3" fillId="0" borderId="1" xfId="1" applyFont="1" applyBorder="1"/>
    <xf numFmtId="165" fontId="3" fillId="0" borderId="34" xfId="1" applyNumberFormat="1" applyFont="1" applyBorder="1" applyAlignment="1">
      <alignment horizontal="left" vertical="center"/>
    </xf>
    <xf numFmtId="0" fontId="20" fillId="0" borderId="1" xfId="0" applyFont="1" applyBorder="1"/>
    <xf numFmtId="0" fontId="16" fillId="6" borderId="26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165" fontId="16" fillId="6" borderId="4" xfId="1" applyNumberFormat="1" applyFont="1" applyFill="1" applyBorder="1" applyAlignment="1">
      <alignment horizontal="center" vertical="center" wrapText="1"/>
    </xf>
    <xf numFmtId="164" fontId="16" fillId="6" borderId="4" xfId="2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wrapText="1"/>
    </xf>
    <xf numFmtId="0" fontId="16" fillId="6" borderId="25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165" fontId="22" fillId="6" borderId="1" xfId="1" applyNumberFormat="1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165" fontId="23" fillId="6" borderId="1" xfId="1" applyNumberFormat="1" applyFont="1" applyFill="1" applyBorder="1" applyAlignment="1">
      <alignment horizontal="center" vertical="center" wrapText="1"/>
    </xf>
    <xf numFmtId="164" fontId="23" fillId="6" borderId="1" xfId="2" applyNumberFormat="1" applyFont="1" applyFill="1" applyBorder="1" applyAlignment="1">
      <alignment horizontal="center" vertical="center" wrapText="1"/>
    </xf>
    <xf numFmtId="164" fontId="8" fillId="6" borderId="1" xfId="2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/>
    <xf numFmtId="164" fontId="24" fillId="6" borderId="1" xfId="0" applyNumberFormat="1" applyFont="1" applyFill="1" applyBorder="1" applyAlignment="1">
      <alignment horizontal="left"/>
    </xf>
    <xf numFmtId="8" fontId="2" fillId="6" borderId="1" xfId="0" applyNumberFormat="1" applyFont="1" applyFill="1" applyBorder="1"/>
    <xf numFmtId="6" fontId="3" fillId="0" borderId="1" xfId="0" applyNumberFormat="1" applyFont="1" applyBorder="1"/>
    <xf numFmtId="8" fontId="3" fillId="0" borderId="1" xfId="0" applyNumberFormat="1" applyFont="1" applyBorder="1"/>
    <xf numFmtId="44" fontId="2" fillId="6" borderId="1" xfId="0" applyNumberFormat="1" applyFont="1" applyFill="1" applyBorder="1"/>
    <xf numFmtId="37" fontId="20" fillId="6" borderId="1" xfId="0" applyNumberFormat="1" applyFont="1" applyFill="1" applyBorder="1"/>
    <xf numFmtId="0" fontId="23" fillId="6" borderId="1" xfId="0" applyFont="1" applyFill="1" applyBorder="1" applyAlignment="1">
      <alignment vertical="center" wrapText="1"/>
    </xf>
    <xf numFmtId="43" fontId="8" fillId="6" borderId="1" xfId="1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29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3" fillId="0" borderId="1" xfId="2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left" vertical="center"/>
    </xf>
    <xf numFmtId="165" fontId="3" fillId="0" borderId="1" xfId="1" applyNumberFormat="1" applyFont="1" applyFill="1" applyBorder="1" applyAlignment="1">
      <alignment horizontal="left" vertical="center"/>
    </xf>
    <xf numFmtId="164" fontId="3" fillId="0" borderId="35" xfId="2" applyNumberFormat="1" applyFont="1" applyBorder="1" applyAlignment="1">
      <alignment horizontal="left" vertical="center"/>
    </xf>
    <xf numFmtId="164" fontId="3" fillId="0" borderId="2" xfId="2" applyNumberFormat="1" applyFont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164" fontId="3" fillId="0" borderId="1" xfId="2" applyNumberFormat="1" applyFont="1" applyFill="1" applyBorder="1" applyAlignment="1">
      <alignment horizontal="left" vertical="center" wrapText="1"/>
    </xf>
    <xf numFmtId="164" fontId="7" fillId="0" borderId="1" xfId="2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43" fontId="20" fillId="6" borderId="1" xfId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G7" sqref="G7:I7"/>
    </sheetView>
  </sheetViews>
  <sheetFormatPr baseColWidth="10" defaultRowHeight="15" x14ac:dyDescent="0.25"/>
  <cols>
    <col min="1" max="1" width="6.7109375" customWidth="1"/>
    <col min="2" max="2" width="12.42578125" customWidth="1"/>
    <col min="3" max="3" width="9.28515625" customWidth="1"/>
    <col min="4" max="4" width="6.42578125" customWidth="1"/>
    <col min="5" max="5" width="7.85546875" customWidth="1"/>
    <col min="6" max="6" width="12" customWidth="1"/>
    <col min="7" max="7" width="10.140625" style="37" customWidth="1"/>
    <col min="8" max="8" width="10.85546875" customWidth="1"/>
    <col min="9" max="9" width="16.5703125" customWidth="1"/>
  </cols>
  <sheetData>
    <row r="1" spans="1:13" x14ac:dyDescent="0.25">
      <c r="A1" s="175" t="s">
        <v>161</v>
      </c>
      <c r="B1" s="176"/>
      <c r="C1" s="176"/>
      <c r="D1" s="176"/>
      <c r="E1" s="176"/>
      <c r="F1" s="176"/>
      <c r="G1" s="176"/>
      <c r="H1" s="176"/>
      <c r="I1" s="177"/>
    </row>
    <row r="2" spans="1:13" x14ac:dyDescent="0.25">
      <c r="A2" s="178"/>
      <c r="B2" s="179"/>
      <c r="C2" s="179"/>
      <c r="D2" s="179"/>
      <c r="E2" s="179"/>
      <c r="F2" s="179"/>
      <c r="G2" s="179"/>
      <c r="H2" s="179"/>
      <c r="I2" s="180"/>
    </row>
    <row r="3" spans="1:13" ht="18.75" x14ac:dyDescent="0.3">
      <c r="A3" s="19"/>
      <c r="B3" s="20"/>
      <c r="C3" s="20"/>
      <c r="D3" s="20"/>
      <c r="E3" s="20"/>
      <c r="F3" s="20"/>
      <c r="G3" s="71"/>
      <c r="H3" s="20"/>
      <c r="I3" s="8"/>
    </row>
    <row r="4" spans="1:13" ht="15.75" x14ac:dyDescent="0.3">
      <c r="A4" s="172" t="s">
        <v>0</v>
      </c>
      <c r="B4" s="173"/>
      <c r="C4" s="173"/>
      <c r="D4" s="173"/>
      <c r="E4" s="173"/>
      <c r="F4" s="173"/>
      <c r="G4" s="173"/>
      <c r="H4" s="173"/>
      <c r="I4" s="174"/>
    </row>
    <row r="5" spans="1:13" ht="15.75" x14ac:dyDescent="0.25">
      <c r="A5" s="1"/>
      <c r="B5" s="3"/>
      <c r="C5" s="3"/>
      <c r="D5" s="3"/>
      <c r="E5" s="3"/>
      <c r="F5" s="3"/>
      <c r="G5" s="38"/>
      <c r="H5" s="3"/>
      <c r="I5" s="8"/>
    </row>
    <row r="6" spans="1:13" ht="15.75" thickBot="1" x14ac:dyDescent="0.3">
      <c r="A6" s="7"/>
      <c r="B6" s="21"/>
      <c r="C6" s="21"/>
      <c r="D6" s="21"/>
      <c r="E6" s="21"/>
      <c r="F6" s="21"/>
      <c r="G6" s="98"/>
      <c r="H6" s="21"/>
      <c r="I6" s="14"/>
    </row>
    <row r="7" spans="1:13" ht="46.5" thickBot="1" x14ac:dyDescent="0.3">
      <c r="A7" s="22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7" t="s">
        <v>6</v>
      </c>
      <c r="G7" s="87" t="s">
        <v>160</v>
      </c>
      <c r="H7" s="18" t="s">
        <v>7</v>
      </c>
      <c r="I7" s="23" t="s">
        <v>8</v>
      </c>
    </row>
    <row r="8" spans="1:13" x14ac:dyDescent="0.25">
      <c r="A8" s="24">
        <v>1</v>
      </c>
      <c r="B8" s="9" t="s">
        <v>9</v>
      </c>
      <c r="C8" s="10" t="s">
        <v>10</v>
      </c>
      <c r="D8" s="9" t="s">
        <v>11</v>
      </c>
      <c r="E8" s="4">
        <v>25</v>
      </c>
      <c r="F8" s="11">
        <v>145200</v>
      </c>
      <c r="G8" s="53">
        <f>F8*3.86%</f>
        <v>5604.7199999999993</v>
      </c>
      <c r="H8" s="12">
        <f>F8+G8</f>
        <v>150804.72</v>
      </c>
      <c r="I8" s="25">
        <f>E8*H8</f>
        <v>3770118</v>
      </c>
    </row>
    <row r="9" spans="1:13" ht="22.5" x14ac:dyDescent="0.25">
      <c r="A9" s="24">
        <v>2</v>
      </c>
      <c r="B9" s="5" t="s">
        <v>9</v>
      </c>
      <c r="C9" s="6" t="s">
        <v>12</v>
      </c>
      <c r="D9" s="9" t="s">
        <v>11</v>
      </c>
      <c r="E9" s="13">
        <v>80</v>
      </c>
      <c r="F9" s="11">
        <v>30000</v>
      </c>
      <c r="G9" s="53">
        <f t="shared" ref="G9:G28" si="0">F9*3.86%</f>
        <v>1157.9999999999998</v>
      </c>
      <c r="H9" s="54">
        <f t="shared" ref="H9:H28" si="1">F9+G9</f>
        <v>31158</v>
      </c>
      <c r="I9" s="72">
        <f t="shared" ref="I9:I28" si="2">E9*H9</f>
        <v>2492640</v>
      </c>
      <c r="M9" t="s">
        <v>198</v>
      </c>
    </row>
    <row r="10" spans="1:13" ht="33.75" x14ac:dyDescent="0.25">
      <c r="A10" s="24">
        <v>3</v>
      </c>
      <c r="B10" s="5" t="s">
        <v>13</v>
      </c>
      <c r="C10" s="6" t="s">
        <v>14</v>
      </c>
      <c r="D10" s="5" t="s">
        <v>15</v>
      </c>
      <c r="E10" s="13">
        <v>40</v>
      </c>
      <c r="F10" s="11">
        <v>65000</v>
      </c>
      <c r="G10" s="53">
        <f t="shared" si="0"/>
        <v>2508.9999999999995</v>
      </c>
      <c r="H10" s="54">
        <f t="shared" si="1"/>
        <v>67509</v>
      </c>
      <c r="I10" s="72">
        <f t="shared" si="2"/>
        <v>2700360</v>
      </c>
    </row>
    <row r="11" spans="1:13" ht="22.5" x14ac:dyDescent="0.25">
      <c r="A11" s="24">
        <v>4</v>
      </c>
      <c r="B11" s="5" t="s">
        <v>16</v>
      </c>
      <c r="C11" s="6" t="s">
        <v>17</v>
      </c>
      <c r="D11" s="5" t="s">
        <v>18</v>
      </c>
      <c r="E11" s="13">
        <v>200</v>
      </c>
      <c r="F11" s="11">
        <v>7300</v>
      </c>
      <c r="G11" s="53">
        <f t="shared" si="0"/>
        <v>281.77999999999997</v>
      </c>
      <c r="H11" s="54">
        <f t="shared" si="1"/>
        <v>7581.78</v>
      </c>
      <c r="I11" s="72">
        <f t="shared" si="2"/>
        <v>1516356</v>
      </c>
    </row>
    <row r="12" spans="1:13" ht="33.75" x14ac:dyDescent="0.25">
      <c r="A12" s="24">
        <v>5</v>
      </c>
      <c r="B12" s="5" t="s">
        <v>16</v>
      </c>
      <c r="C12" s="6" t="s">
        <v>19</v>
      </c>
      <c r="D12" s="5" t="s">
        <v>18</v>
      </c>
      <c r="E12" s="13">
        <v>65</v>
      </c>
      <c r="F12" s="11">
        <v>33000</v>
      </c>
      <c r="G12" s="53">
        <f t="shared" si="0"/>
        <v>1273.8</v>
      </c>
      <c r="H12" s="54">
        <f t="shared" si="1"/>
        <v>34273.800000000003</v>
      </c>
      <c r="I12" s="72">
        <f t="shared" si="2"/>
        <v>2227797</v>
      </c>
    </row>
    <row r="13" spans="1:13" ht="22.5" x14ac:dyDescent="0.25">
      <c r="A13" s="24">
        <v>6</v>
      </c>
      <c r="B13" s="5" t="s">
        <v>16</v>
      </c>
      <c r="C13" s="6" t="s">
        <v>20</v>
      </c>
      <c r="D13" s="5" t="s">
        <v>18</v>
      </c>
      <c r="E13" s="13">
        <v>2500</v>
      </c>
      <c r="F13" s="11">
        <v>9000</v>
      </c>
      <c r="G13" s="53">
        <f t="shared" si="0"/>
        <v>347.4</v>
      </c>
      <c r="H13" s="54">
        <f t="shared" si="1"/>
        <v>9347.4</v>
      </c>
      <c r="I13" s="72">
        <f t="shared" si="2"/>
        <v>23368500</v>
      </c>
    </row>
    <row r="14" spans="1:13" ht="56.25" customHeight="1" x14ac:dyDescent="0.25">
      <c r="A14" s="24">
        <v>7</v>
      </c>
      <c r="B14" s="5" t="s">
        <v>16</v>
      </c>
      <c r="C14" s="6" t="s">
        <v>21</v>
      </c>
      <c r="D14" s="5" t="s">
        <v>18</v>
      </c>
      <c r="E14" s="4">
        <v>2500</v>
      </c>
      <c r="F14" s="11">
        <v>15000</v>
      </c>
      <c r="G14" s="53">
        <f t="shared" si="0"/>
        <v>578.99999999999989</v>
      </c>
      <c r="H14" s="54">
        <f t="shared" si="1"/>
        <v>15579</v>
      </c>
      <c r="I14" s="72">
        <f t="shared" si="2"/>
        <v>38947500</v>
      </c>
    </row>
    <row r="15" spans="1:13" ht="40.5" customHeight="1" x14ac:dyDescent="0.25">
      <c r="A15" s="24">
        <v>9</v>
      </c>
      <c r="B15" s="5" t="s">
        <v>22</v>
      </c>
      <c r="C15" s="6" t="s">
        <v>23</v>
      </c>
      <c r="D15" s="5" t="s">
        <v>11</v>
      </c>
      <c r="E15" s="2">
        <v>50</v>
      </c>
      <c r="F15" s="11">
        <v>85000</v>
      </c>
      <c r="G15" s="53">
        <f t="shared" si="0"/>
        <v>3280.9999999999995</v>
      </c>
      <c r="H15" s="54">
        <f t="shared" si="1"/>
        <v>88281</v>
      </c>
      <c r="I15" s="72">
        <f t="shared" si="2"/>
        <v>4414050</v>
      </c>
    </row>
    <row r="16" spans="1:13" ht="33.75" x14ac:dyDescent="0.25">
      <c r="A16" s="24">
        <v>10</v>
      </c>
      <c r="B16" s="5" t="s">
        <v>24</v>
      </c>
      <c r="C16" s="6" t="s">
        <v>150</v>
      </c>
      <c r="D16" s="5" t="s">
        <v>11</v>
      </c>
      <c r="E16" s="4">
        <v>10</v>
      </c>
      <c r="F16" s="11">
        <v>56000</v>
      </c>
      <c r="G16" s="53">
        <f t="shared" si="0"/>
        <v>2161.6</v>
      </c>
      <c r="H16" s="54">
        <f t="shared" si="1"/>
        <v>58161.599999999999</v>
      </c>
      <c r="I16" s="72">
        <f t="shared" si="2"/>
        <v>581616</v>
      </c>
    </row>
    <row r="17" spans="1:11" ht="44.25" customHeight="1" x14ac:dyDescent="0.25">
      <c r="A17" s="24">
        <v>11</v>
      </c>
      <c r="B17" s="5" t="s">
        <v>25</v>
      </c>
      <c r="C17" s="6" t="s">
        <v>26</v>
      </c>
      <c r="D17" s="5" t="s">
        <v>11</v>
      </c>
      <c r="E17" s="4">
        <v>200</v>
      </c>
      <c r="F17" s="11">
        <v>25000</v>
      </c>
      <c r="G17" s="53">
        <f t="shared" si="0"/>
        <v>964.99999999999989</v>
      </c>
      <c r="H17" s="54">
        <f t="shared" si="1"/>
        <v>25965</v>
      </c>
      <c r="I17" s="72">
        <f t="shared" si="2"/>
        <v>5193000</v>
      </c>
    </row>
    <row r="18" spans="1:11" ht="22.5" x14ac:dyDescent="0.25">
      <c r="A18" s="24">
        <v>12</v>
      </c>
      <c r="B18" s="5" t="s">
        <v>27</v>
      </c>
      <c r="C18" s="6" t="s">
        <v>28</v>
      </c>
      <c r="D18" s="5" t="s">
        <v>11</v>
      </c>
      <c r="E18" s="4">
        <v>50</v>
      </c>
      <c r="F18" s="11">
        <v>55000</v>
      </c>
      <c r="G18" s="53">
        <f t="shared" si="0"/>
        <v>2122.9999999999995</v>
      </c>
      <c r="H18" s="54">
        <f t="shared" si="1"/>
        <v>57123</v>
      </c>
      <c r="I18" s="72">
        <f t="shared" si="2"/>
        <v>2856150</v>
      </c>
    </row>
    <row r="19" spans="1:11" ht="45" x14ac:dyDescent="0.25">
      <c r="A19" s="24">
        <v>13</v>
      </c>
      <c r="B19" s="5" t="s">
        <v>29</v>
      </c>
      <c r="C19" s="6" t="s">
        <v>30</v>
      </c>
      <c r="D19" s="5" t="s">
        <v>11</v>
      </c>
      <c r="E19" s="4">
        <v>10000</v>
      </c>
      <c r="F19" s="11">
        <v>1900</v>
      </c>
      <c r="G19" s="53">
        <f t="shared" si="0"/>
        <v>73.339999999999989</v>
      </c>
      <c r="H19" s="54">
        <f t="shared" si="1"/>
        <v>1973.34</v>
      </c>
      <c r="I19" s="72">
        <f t="shared" si="2"/>
        <v>19733400</v>
      </c>
    </row>
    <row r="20" spans="1:11" x14ac:dyDescent="0.25">
      <c r="A20" s="81">
        <v>14</v>
      </c>
      <c r="B20" s="40" t="s">
        <v>151</v>
      </c>
      <c r="C20" s="41"/>
      <c r="D20" s="40" t="s">
        <v>11</v>
      </c>
      <c r="E20" s="82">
        <v>80</v>
      </c>
      <c r="F20" s="83">
        <v>9500</v>
      </c>
      <c r="G20" s="53">
        <f t="shared" si="0"/>
        <v>366.69999999999993</v>
      </c>
      <c r="H20" s="54">
        <f t="shared" si="1"/>
        <v>9866.7000000000007</v>
      </c>
      <c r="I20" s="72">
        <f t="shared" si="2"/>
        <v>789336</v>
      </c>
    </row>
    <row r="21" spans="1:11" x14ac:dyDescent="0.25">
      <c r="A21" s="56">
        <v>15</v>
      </c>
      <c r="B21" s="56" t="s">
        <v>152</v>
      </c>
      <c r="C21" s="56" t="s">
        <v>153</v>
      </c>
      <c r="D21" s="85" t="s">
        <v>11</v>
      </c>
      <c r="E21" s="56">
        <v>60</v>
      </c>
      <c r="F21" s="91">
        <v>56000</v>
      </c>
      <c r="G21" s="53">
        <f t="shared" si="0"/>
        <v>2161.6</v>
      </c>
      <c r="H21" s="54">
        <f t="shared" si="1"/>
        <v>58161.599999999999</v>
      </c>
      <c r="I21" s="72">
        <f t="shared" si="2"/>
        <v>3489696</v>
      </c>
    </row>
    <row r="22" spans="1:11" ht="22.5" x14ac:dyDescent="0.25">
      <c r="A22" s="56">
        <v>16</v>
      </c>
      <c r="B22" s="56" t="s">
        <v>24</v>
      </c>
      <c r="C22" s="47" t="s">
        <v>154</v>
      </c>
      <c r="D22" s="85" t="s">
        <v>11</v>
      </c>
      <c r="E22" s="56">
        <v>100</v>
      </c>
      <c r="F22" s="91">
        <v>1800</v>
      </c>
      <c r="G22" s="53">
        <f t="shared" si="0"/>
        <v>69.47999999999999</v>
      </c>
      <c r="H22" s="54">
        <f t="shared" si="1"/>
        <v>1869.48</v>
      </c>
      <c r="I22" s="72">
        <f t="shared" si="2"/>
        <v>186948</v>
      </c>
      <c r="K22" s="86"/>
    </row>
    <row r="23" spans="1:11" x14ac:dyDescent="0.25">
      <c r="A23" s="56">
        <v>17</v>
      </c>
      <c r="B23" s="56" t="s">
        <v>155</v>
      </c>
      <c r="C23" s="47" t="s">
        <v>156</v>
      </c>
      <c r="D23" s="85" t="s">
        <v>18</v>
      </c>
      <c r="E23" s="56">
        <v>12</v>
      </c>
      <c r="F23" s="91">
        <v>35000</v>
      </c>
      <c r="G23" s="53">
        <f t="shared" si="0"/>
        <v>1350.9999999999998</v>
      </c>
      <c r="H23" s="54">
        <f t="shared" si="1"/>
        <v>36351</v>
      </c>
      <c r="I23" s="72">
        <f t="shared" si="2"/>
        <v>436212</v>
      </c>
    </row>
    <row r="24" spans="1:11" x14ac:dyDescent="0.25">
      <c r="A24" s="56">
        <v>18</v>
      </c>
      <c r="B24" s="56" t="s">
        <v>157</v>
      </c>
      <c r="C24" s="56" t="s">
        <v>158</v>
      </c>
      <c r="D24" s="85" t="s">
        <v>11</v>
      </c>
      <c r="E24" s="56">
        <v>2</v>
      </c>
      <c r="F24" s="91">
        <v>60000</v>
      </c>
      <c r="G24" s="53">
        <f t="shared" si="0"/>
        <v>2315.9999999999995</v>
      </c>
      <c r="H24" s="54">
        <f t="shared" si="1"/>
        <v>62316</v>
      </c>
      <c r="I24" s="72">
        <f t="shared" si="2"/>
        <v>124632</v>
      </c>
    </row>
    <row r="25" spans="1:11" x14ac:dyDescent="0.25">
      <c r="A25" s="56">
        <v>19</v>
      </c>
      <c r="B25" s="56" t="s">
        <v>181</v>
      </c>
      <c r="C25" s="56" t="s">
        <v>180</v>
      </c>
      <c r="D25" s="85" t="s">
        <v>11</v>
      </c>
      <c r="E25" s="56">
        <v>10</v>
      </c>
      <c r="F25" s="91">
        <v>65450</v>
      </c>
      <c r="G25" s="53">
        <f t="shared" si="0"/>
        <v>2526.37</v>
      </c>
      <c r="H25" s="54">
        <f t="shared" si="1"/>
        <v>67976.37</v>
      </c>
      <c r="I25" s="72">
        <f t="shared" si="2"/>
        <v>679763.7</v>
      </c>
    </row>
    <row r="26" spans="1:11" s="37" customFormat="1" x14ac:dyDescent="0.25">
      <c r="A26" s="56">
        <v>20</v>
      </c>
      <c r="B26" s="56" t="s">
        <v>159</v>
      </c>
      <c r="C26" s="56" t="s">
        <v>158</v>
      </c>
      <c r="D26" s="85" t="s">
        <v>11</v>
      </c>
      <c r="E26" s="56">
        <v>2</v>
      </c>
      <c r="F26" s="91">
        <v>50000</v>
      </c>
      <c r="G26" s="53">
        <f t="shared" si="0"/>
        <v>1929.9999999999998</v>
      </c>
      <c r="H26" s="54">
        <f t="shared" si="1"/>
        <v>51930</v>
      </c>
      <c r="I26" s="72">
        <f t="shared" si="2"/>
        <v>103860</v>
      </c>
    </row>
    <row r="27" spans="1:11" s="37" customFormat="1" x14ac:dyDescent="0.25">
      <c r="A27" s="56">
        <v>21</v>
      </c>
      <c r="B27" s="56" t="s">
        <v>182</v>
      </c>
      <c r="C27" s="56" t="s">
        <v>158</v>
      </c>
      <c r="D27" s="85" t="s">
        <v>11</v>
      </c>
      <c r="E27" s="56">
        <v>2</v>
      </c>
      <c r="F27" s="91">
        <v>25000</v>
      </c>
      <c r="G27" s="53">
        <f t="shared" si="0"/>
        <v>964.99999999999989</v>
      </c>
      <c r="H27" s="54">
        <f t="shared" si="1"/>
        <v>25965</v>
      </c>
      <c r="I27" s="72">
        <f t="shared" si="2"/>
        <v>51930</v>
      </c>
    </row>
    <row r="28" spans="1:11" s="37" customFormat="1" x14ac:dyDescent="0.25">
      <c r="A28" s="56">
        <v>22</v>
      </c>
      <c r="B28" s="85" t="s">
        <v>183</v>
      </c>
      <c r="C28" s="56" t="s">
        <v>184</v>
      </c>
      <c r="D28" s="85" t="s">
        <v>11</v>
      </c>
      <c r="E28" s="56">
        <v>30</v>
      </c>
      <c r="F28" s="91">
        <v>120000</v>
      </c>
      <c r="G28" s="53">
        <f t="shared" si="0"/>
        <v>4631.9999999999991</v>
      </c>
      <c r="H28" s="54">
        <f t="shared" si="1"/>
        <v>124632</v>
      </c>
      <c r="I28" s="72">
        <f t="shared" si="2"/>
        <v>3738960</v>
      </c>
    </row>
    <row r="29" spans="1:11" x14ac:dyDescent="0.25">
      <c r="A29" s="56"/>
      <c r="B29" s="56"/>
      <c r="C29" s="56"/>
      <c r="D29" s="56"/>
      <c r="E29" s="56"/>
      <c r="F29" s="56"/>
      <c r="G29" s="84"/>
      <c r="H29" s="93" t="s">
        <v>31</v>
      </c>
      <c r="I29" s="88">
        <f>SUM(I8:I28)</f>
        <v>117402824.7</v>
      </c>
    </row>
  </sheetData>
  <mergeCells count="2">
    <mergeCell ref="A4:I4"/>
    <mergeCell ref="A1:I2"/>
  </mergeCells>
  <pageMargins left="0.7" right="0.7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opLeftCell="A43" workbookViewId="0">
      <selection activeCell="K12" sqref="K12"/>
    </sheetView>
  </sheetViews>
  <sheetFormatPr baseColWidth="10" defaultRowHeight="15" x14ac:dyDescent="0.25"/>
  <cols>
    <col min="1" max="1" width="7.85546875" customWidth="1"/>
    <col min="2" max="2" width="13" customWidth="1"/>
    <col min="3" max="3" width="13.140625" customWidth="1"/>
    <col min="4" max="4" width="7.85546875" customWidth="1"/>
    <col min="5" max="5" width="7.42578125" customWidth="1"/>
    <col min="6" max="6" width="11.5703125" customWidth="1"/>
    <col min="7" max="7" width="8.85546875" style="37" customWidth="1"/>
    <col min="8" max="8" width="10.140625" customWidth="1"/>
    <col min="9" max="9" width="15.7109375" customWidth="1"/>
  </cols>
  <sheetData>
    <row r="1" spans="1:9" ht="21" customHeight="1" x14ac:dyDescent="0.35">
      <c r="A1" s="186" t="s">
        <v>161</v>
      </c>
      <c r="B1" s="187"/>
      <c r="C1" s="187"/>
      <c r="D1" s="187"/>
      <c r="E1" s="187"/>
      <c r="F1" s="187"/>
      <c r="G1" s="187"/>
      <c r="H1" s="187"/>
      <c r="I1" s="188"/>
    </row>
    <row r="2" spans="1:9" x14ac:dyDescent="0.25">
      <c r="A2" s="183"/>
      <c r="B2" s="184"/>
      <c r="C2" s="184"/>
      <c r="D2" s="184"/>
      <c r="E2" s="184"/>
      <c r="F2" s="184"/>
      <c r="G2" s="184"/>
      <c r="H2" s="184"/>
      <c r="I2" s="185"/>
    </row>
    <row r="3" spans="1:9" ht="18.75" customHeight="1" x14ac:dyDescent="0.3">
      <c r="A3" s="172" t="s">
        <v>32</v>
      </c>
      <c r="B3" s="181"/>
      <c r="C3" s="181"/>
      <c r="D3" s="181"/>
      <c r="E3" s="181"/>
      <c r="F3" s="181"/>
      <c r="G3" s="181"/>
      <c r="H3" s="181"/>
      <c r="I3" s="182"/>
    </row>
    <row r="4" spans="1:9" ht="15.75" thickBot="1" x14ac:dyDescent="0.3">
      <c r="A4" s="33"/>
      <c r="B4" s="34"/>
      <c r="C4" s="34"/>
      <c r="D4" s="34"/>
      <c r="E4" s="34"/>
      <c r="F4" s="34"/>
      <c r="G4" s="92"/>
      <c r="H4" s="34"/>
      <c r="I4" s="35"/>
    </row>
    <row r="5" spans="1:9" ht="45.75" thickBot="1" x14ac:dyDescent="0.3">
      <c r="A5" s="148" t="s">
        <v>1</v>
      </c>
      <c r="B5" s="149" t="s">
        <v>2</v>
      </c>
      <c r="C5" s="149" t="s">
        <v>3</v>
      </c>
      <c r="D5" s="149" t="s">
        <v>33</v>
      </c>
      <c r="E5" s="150" t="s">
        <v>5</v>
      </c>
      <c r="F5" s="151" t="s">
        <v>6</v>
      </c>
      <c r="G5" s="152" t="s">
        <v>174</v>
      </c>
      <c r="H5" s="151" t="s">
        <v>34</v>
      </c>
      <c r="I5" s="153" t="s">
        <v>35</v>
      </c>
    </row>
    <row r="6" spans="1:9" x14ac:dyDescent="0.25">
      <c r="A6" s="73">
        <v>1</v>
      </c>
      <c r="B6" s="27" t="s">
        <v>171</v>
      </c>
      <c r="C6" s="28" t="s">
        <v>36</v>
      </c>
      <c r="D6" s="27" t="s">
        <v>11</v>
      </c>
      <c r="E6" s="29">
        <v>20</v>
      </c>
      <c r="F6" s="30">
        <v>9500</v>
      </c>
      <c r="G6" s="42">
        <f>F6*3.86%</f>
        <v>366.69999999999993</v>
      </c>
      <c r="H6" s="31">
        <f>F6+G6</f>
        <v>9866.7000000000007</v>
      </c>
      <c r="I6" s="36">
        <f>E6*H6</f>
        <v>197334</v>
      </c>
    </row>
    <row r="7" spans="1:9" x14ac:dyDescent="0.25">
      <c r="A7" s="73">
        <v>2</v>
      </c>
      <c r="B7" s="27" t="s">
        <v>171</v>
      </c>
      <c r="C7" s="28" t="s">
        <v>37</v>
      </c>
      <c r="D7" s="27" t="s">
        <v>11</v>
      </c>
      <c r="E7" s="29">
        <v>30</v>
      </c>
      <c r="F7" s="30">
        <v>10500</v>
      </c>
      <c r="G7" s="42">
        <f>F7*3.86%</f>
        <v>405.29999999999995</v>
      </c>
      <c r="H7" s="31">
        <f>F7+G7</f>
        <v>10905.3</v>
      </c>
      <c r="I7" s="36">
        <f>E7*H7</f>
        <v>327159</v>
      </c>
    </row>
    <row r="8" spans="1:9" ht="16.5" customHeight="1" x14ac:dyDescent="0.25">
      <c r="A8" s="73">
        <v>3</v>
      </c>
      <c r="B8" s="27" t="s">
        <v>38</v>
      </c>
      <c r="C8" s="28" t="s">
        <v>39</v>
      </c>
      <c r="D8" s="27" t="s">
        <v>40</v>
      </c>
      <c r="E8" s="29">
        <v>800</v>
      </c>
      <c r="F8" s="30">
        <v>550</v>
      </c>
      <c r="G8" s="42">
        <f>F8*3.86%</f>
        <v>21.229999999999997</v>
      </c>
      <c r="H8" s="31">
        <f>F8+G8</f>
        <v>571.23</v>
      </c>
      <c r="I8" s="36">
        <f>E8*H8</f>
        <v>456984</v>
      </c>
    </row>
    <row r="9" spans="1:9" x14ac:dyDescent="0.25">
      <c r="A9" s="73">
        <v>4</v>
      </c>
      <c r="B9" s="27" t="s">
        <v>41</v>
      </c>
      <c r="C9" s="28" t="s">
        <v>42</v>
      </c>
      <c r="D9" s="27" t="s">
        <v>11</v>
      </c>
      <c r="E9" s="29">
        <v>150</v>
      </c>
      <c r="F9" s="30">
        <v>3500</v>
      </c>
      <c r="G9" s="42">
        <f t="shared" ref="G9:G47" si="0">F9*3.86%</f>
        <v>135.1</v>
      </c>
      <c r="H9" s="43">
        <f t="shared" ref="H9:H47" si="1">F9+G9</f>
        <v>3635.1</v>
      </c>
      <c r="I9" s="74">
        <f t="shared" ref="I9:I47" si="2">E9*H9</f>
        <v>545265</v>
      </c>
    </row>
    <row r="10" spans="1:9" x14ac:dyDescent="0.25">
      <c r="A10" s="73">
        <v>5</v>
      </c>
      <c r="B10" s="27" t="s">
        <v>171</v>
      </c>
      <c r="C10" s="28" t="s">
        <v>43</v>
      </c>
      <c r="D10" s="27" t="s">
        <v>11</v>
      </c>
      <c r="E10" s="29">
        <v>20</v>
      </c>
      <c r="F10" s="30">
        <v>11500</v>
      </c>
      <c r="G10" s="42">
        <f t="shared" si="0"/>
        <v>443.89999999999992</v>
      </c>
      <c r="H10" s="43">
        <f t="shared" si="1"/>
        <v>11943.9</v>
      </c>
      <c r="I10" s="74">
        <f t="shared" si="2"/>
        <v>238878</v>
      </c>
    </row>
    <row r="11" spans="1:9" x14ac:dyDescent="0.25">
      <c r="A11" s="73">
        <v>6</v>
      </c>
      <c r="B11" s="27" t="s">
        <v>44</v>
      </c>
      <c r="C11" s="28"/>
      <c r="D11" s="27" t="s">
        <v>11</v>
      </c>
      <c r="E11" s="29">
        <v>300</v>
      </c>
      <c r="F11" s="30">
        <v>1150</v>
      </c>
      <c r="G11" s="42">
        <f t="shared" si="0"/>
        <v>44.389999999999993</v>
      </c>
      <c r="H11" s="43">
        <f t="shared" si="1"/>
        <v>1194.3900000000001</v>
      </c>
      <c r="I11" s="74">
        <f t="shared" si="2"/>
        <v>358317.00000000006</v>
      </c>
    </row>
    <row r="12" spans="1:9" ht="22.5" x14ac:dyDescent="0.25">
      <c r="A12" s="73">
        <v>7</v>
      </c>
      <c r="B12" s="27" t="s">
        <v>13</v>
      </c>
      <c r="C12" s="28" t="s">
        <v>45</v>
      </c>
      <c r="D12" s="27" t="s">
        <v>11</v>
      </c>
      <c r="E12" s="29">
        <v>50</v>
      </c>
      <c r="F12" s="30">
        <v>3800</v>
      </c>
      <c r="G12" s="42">
        <f t="shared" si="0"/>
        <v>146.67999999999998</v>
      </c>
      <c r="H12" s="43">
        <f t="shared" si="1"/>
        <v>3946.68</v>
      </c>
      <c r="I12" s="74">
        <f t="shared" si="2"/>
        <v>197334</v>
      </c>
    </row>
    <row r="13" spans="1:9" ht="22.5" x14ac:dyDescent="0.25">
      <c r="A13" s="73">
        <v>8</v>
      </c>
      <c r="B13" s="27" t="s">
        <v>13</v>
      </c>
      <c r="C13" s="28" t="s">
        <v>46</v>
      </c>
      <c r="D13" s="27" t="s">
        <v>11</v>
      </c>
      <c r="E13" s="29">
        <v>30</v>
      </c>
      <c r="F13" s="30">
        <v>1800</v>
      </c>
      <c r="G13" s="42">
        <f t="shared" si="0"/>
        <v>69.47999999999999</v>
      </c>
      <c r="H13" s="43">
        <f t="shared" si="1"/>
        <v>1869.48</v>
      </c>
      <c r="I13" s="74">
        <f t="shared" si="2"/>
        <v>56084.4</v>
      </c>
    </row>
    <row r="14" spans="1:9" ht="22.5" x14ac:dyDescent="0.25">
      <c r="A14" s="73">
        <v>9</v>
      </c>
      <c r="B14" s="27" t="s">
        <v>13</v>
      </c>
      <c r="C14" s="28" t="s">
        <v>162</v>
      </c>
      <c r="D14" s="27" t="s">
        <v>11</v>
      </c>
      <c r="E14" s="29">
        <v>30</v>
      </c>
      <c r="F14" s="30">
        <v>31000</v>
      </c>
      <c r="G14" s="42">
        <f t="shared" si="0"/>
        <v>1196.5999999999999</v>
      </c>
      <c r="H14" s="43">
        <f t="shared" si="1"/>
        <v>32196.6</v>
      </c>
      <c r="I14" s="74">
        <f t="shared" si="2"/>
        <v>965898</v>
      </c>
    </row>
    <row r="15" spans="1:9" x14ac:dyDescent="0.25">
      <c r="A15" s="73">
        <v>10</v>
      </c>
      <c r="B15" s="27" t="s">
        <v>172</v>
      </c>
      <c r="C15" s="28" t="s">
        <v>47</v>
      </c>
      <c r="D15" s="27" t="s">
        <v>15</v>
      </c>
      <c r="E15" s="29">
        <v>50</v>
      </c>
      <c r="F15" s="30">
        <v>6500</v>
      </c>
      <c r="G15" s="42">
        <f t="shared" si="0"/>
        <v>250.89999999999998</v>
      </c>
      <c r="H15" s="43">
        <f t="shared" si="1"/>
        <v>6750.9</v>
      </c>
      <c r="I15" s="74">
        <f t="shared" si="2"/>
        <v>337545</v>
      </c>
    </row>
    <row r="16" spans="1:9" x14ac:dyDescent="0.25">
      <c r="A16" s="73">
        <v>11</v>
      </c>
      <c r="B16" s="27" t="s">
        <v>48</v>
      </c>
      <c r="C16" s="28" t="s">
        <v>49</v>
      </c>
      <c r="D16" s="27" t="s">
        <v>11</v>
      </c>
      <c r="E16" s="29">
        <v>30</v>
      </c>
      <c r="F16" s="30">
        <v>3500</v>
      </c>
      <c r="G16" s="42">
        <f t="shared" si="0"/>
        <v>135.1</v>
      </c>
      <c r="H16" s="43">
        <f t="shared" si="1"/>
        <v>3635.1</v>
      </c>
      <c r="I16" s="74">
        <f t="shared" si="2"/>
        <v>109053</v>
      </c>
    </row>
    <row r="17" spans="1:9" x14ac:dyDescent="0.25">
      <c r="A17" s="73">
        <v>12</v>
      </c>
      <c r="B17" s="27" t="s">
        <v>50</v>
      </c>
      <c r="C17" s="28" t="s">
        <v>51</v>
      </c>
      <c r="D17" s="27" t="s">
        <v>11</v>
      </c>
      <c r="E17" s="29">
        <v>12</v>
      </c>
      <c r="F17" s="30">
        <v>29000</v>
      </c>
      <c r="G17" s="42">
        <f t="shared" si="0"/>
        <v>1119.3999999999999</v>
      </c>
      <c r="H17" s="43">
        <f t="shared" si="1"/>
        <v>30119.4</v>
      </c>
      <c r="I17" s="74">
        <f t="shared" si="2"/>
        <v>361432.80000000005</v>
      </c>
    </row>
    <row r="18" spans="1:9" x14ac:dyDescent="0.25">
      <c r="A18" s="73">
        <v>13</v>
      </c>
      <c r="B18" s="27" t="s">
        <v>52</v>
      </c>
      <c r="C18" s="28" t="s">
        <v>173</v>
      </c>
      <c r="D18" s="27" t="s">
        <v>11</v>
      </c>
      <c r="E18" s="29">
        <v>50</v>
      </c>
      <c r="F18" s="30">
        <v>7000</v>
      </c>
      <c r="G18" s="42">
        <f t="shared" si="0"/>
        <v>270.2</v>
      </c>
      <c r="H18" s="43">
        <f t="shared" si="1"/>
        <v>7270.2</v>
      </c>
      <c r="I18" s="74">
        <f t="shared" si="2"/>
        <v>363510</v>
      </c>
    </row>
    <row r="19" spans="1:9" x14ac:dyDescent="0.25">
      <c r="A19" s="73">
        <v>14</v>
      </c>
      <c r="B19" s="27" t="s">
        <v>53</v>
      </c>
      <c r="C19" s="28" t="s">
        <v>54</v>
      </c>
      <c r="D19" s="27" t="s">
        <v>55</v>
      </c>
      <c r="E19" s="29">
        <v>600</v>
      </c>
      <c r="F19" s="30">
        <v>7500</v>
      </c>
      <c r="G19" s="42">
        <f t="shared" si="0"/>
        <v>289.49999999999994</v>
      </c>
      <c r="H19" s="43">
        <f t="shared" si="1"/>
        <v>7789.5</v>
      </c>
      <c r="I19" s="74">
        <f t="shared" si="2"/>
        <v>4673700</v>
      </c>
    </row>
    <row r="20" spans="1:9" ht="21.75" customHeight="1" x14ac:dyDescent="0.25">
      <c r="A20" s="73">
        <v>15</v>
      </c>
      <c r="B20" s="27" t="s">
        <v>56</v>
      </c>
      <c r="C20" s="28" t="s">
        <v>57</v>
      </c>
      <c r="D20" s="27" t="s">
        <v>55</v>
      </c>
      <c r="E20" s="29">
        <v>120</v>
      </c>
      <c r="F20" s="30">
        <v>3250</v>
      </c>
      <c r="G20" s="42">
        <f t="shared" si="0"/>
        <v>125.44999999999999</v>
      </c>
      <c r="H20" s="43">
        <f t="shared" si="1"/>
        <v>3375.45</v>
      </c>
      <c r="I20" s="74">
        <f t="shared" si="2"/>
        <v>405054</v>
      </c>
    </row>
    <row r="21" spans="1:9" ht="22.5" x14ac:dyDescent="0.25">
      <c r="A21" s="73">
        <v>16</v>
      </c>
      <c r="B21" s="27" t="s">
        <v>58</v>
      </c>
      <c r="C21" s="28" t="s">
        <v>59</v>
      </c>
      <c r="D21" s="27" t="s">
        <v>55</v>
      </c>
      <c r="E21" s="29">
        <v>30</v>
      </c>
      <c r="F21" s="30">
        <v>3724.3616810399999</v>
      </c>
      <c r="G21" s="42">
        <f t="shared" si="0"/>
        <v>143.76036088814399</v>
      </c>
      <c r="H21" s="43">
        <f t="shared" si="1"/>
        <v>3868.122041928144</v>
      </c>
      <c r="I21" s="74">
        <f t="shared" si="2"/>
        <v>116043.66125784432</v>
      </c>
    </row>
    <row r="22" spans="1:9" ht="22.5" x14ac:dyDescent="0.25">
      <c r="A22" s="73">
        <v>17</v>
      </c>
      <c r="B22" s="27" t="s">
        <v>60</v>
      </c>
      <c r="C22" s="28" t="s">
        <v>61</v>
      </c>
      <c r="D22" s="27" t="s">
        <v>11</v>
      </c>
      <c r="E22" s="29">
        <v>70</v>
      </c>
      <c r="F22" s="30">
        <v>3000</v>
      </c>
      <c r="G22" s="42">
        <f t="shared" si="0"/>
        <v>115.79999999999998</v>
      </c>
      <c r="H22" s="43">
        <f t="shared" si="1"/>
        <v>3115.8</v>
      </c>
      <c r="I22" s="74">
        <f t="shared" si="2"/>
        <v>218106</v>
      </c>
    </row>
    <row r="23" spans="1:9" ht="22.5" x14ac:dyDescent="0.25">
      <c r="A23" s="73">
        <v>18</v>
      </c>
      <c r="B23" s="27" t="s">
        <v>60</v>
      </c>
      <c r="C23" s="28" t="s">
        <v>62</v>
      </c>
      <c r="D23" s="27" t="s">
        <v>11</v>
      </c>
      <c r="E23" s="29">
        <v>100</v>
      </c>
      <c r="F23" s="30">
        <v>4200</v>
      </c>
      <c r="G23" s="42">
        <f t="shared" si="0"/>
        <v>162.11999999999998</v>
      </c>
      <c r="H23" s="43">
        <f t="shared" si="1"/>
        <v>4362.12</v>
      </c>
      <c r="I23" s="74">
        <f t="shared" si="2"/>
        <v>436212</v>
      </c>
    </row>
    <row r="24" spans="1:9" x14ac:dyDescent="0.25">
      <c r="A24" s="73">
        <v>19</v>
      </c>
      <c r="B24" s="27" t="s">
        <v>60</v>
      </c>
      <c r="C24" s="28" t="s">
        <v>63</v>
      </c>
      <c r="D24" s="27" t="s">
        <v>11</v>
      </c>
      <c r="E24" s="29">
        <v>30</v>
      </c>
      <c r="F24" s="30">
        <v>9200</v>
      </c>
      <c r="G24" s="42">
        <f t="shared" si="0"/>
        <v>355.11999999999995</v>
      </c>
      <c r="H24" s="43">
        <f t="shared" si="1"/>
        <v>9555.1200000000008</v>
      </c>
      <c r="I24" s="74">
        <f t="shared" si="2"/>
        <v>286653.60000000003</v>
      </c>
    </row>
    <row r="25" spans="1:9" x14ac:dyDescent="0.25">
      <c r="A25" s="73">
        <v>20</v>
      </c>
      <c r="B25" s="27" t="s">
        <v>60</v>
      </c>
      <c r="C25" s="28" t="s">
        <v>64</v>
      </c>
      <c r="D25" s="27" t="s">
        <v>11</v>
      </c>
      <c r="E25" s="32">
        <v>50</v>
      </c>
      <c r="F25" s="30">
        <v>2200</v>
      </c>
      <c r="G25" s="42">
        <f t="shared" si="0"/>
        <v>84.919999999999987</v>
      </c>
      <c r="H25" s="43">
        <f t="shared" si="1"/>
        <v>2284.92</v>
      </c>
      <c r="I25" s="74">
        <f t="shared" si="2"/>
        <v>114246</v>
      </c>
    </row>
    <row r="26" spans="1:9" x14ac:dyDescent="0.25">
      <c r="A26" s="73">
        <v>21</v>
      </c>
      <c r="B26" s="27" t="s">
        <v>65</v>
      </c>
      <c r="C26" s="28" t="s">
        <v>66</v>
      </c>
      <c r="D26" s="27" t="s">
        <v>11</v>
      </c>
      <c r="E26" s="32">
        <v>6</v>
      </c>
      <c r="F26" s="30">
        <v>25000</v>
      </c>
      <c r="G26" s="42">
        <f t="shared" si="0"/>
        <v>964.99999999999989</v>
      </c>
      <c r="H26" s="43">
        <f t="shared" si="1"/>
        <v>25965</v>
      </c>
      <c r="I26" s="74">
        <f t="shared" si="2"/>
        <v>155790</v>
      </c>
    </row>
    <row r="27" spans="1:9" x14ac:dyDescent="0.25">
      <c r="A27" s="73">
        <v>22</v>
      </c>
      <c r="B27" s="27" t="s">
        <v>67</v>
      </c>
      <c r="C27" s="28" t="s">
        <v>68</v>
      </c>
      <c r="D27" s="27" t="s">
        <v>11</v>
      </c>
      <c r="E27" s="32">
        <v>50</v>
      </c>
      <c r="F27" s="30">
        <v>1500</v>
      </c>
      <c r="G27" s="42">
        <f t="shared" si="0"/>
        <v>57.899999999999991</v>
      </c>
      <c r="H27" s="43">
        <f t="shared" si="1"/>
        <v>1557.9</v>
      </c>
      <c r="I27" s="74">
        <f t="shared" si="2"/>
        <v>77895</v>
      </c>
    </row>
    <row r="28" spans="1:9" x14ac:dyDescent="0.25">
      <c r="A28" s="73">
        <v>23</v>
      </c>
      <c r="B28" s="27" t="s">
        <v>164</v>
      </c>
      <c r="C28" s="28" t="s">
        <v>54</v>
      </c>
      <c r="D28" s="27" t="s">
        <v>11</v>
      </c>
      <c r="E28" s="29">
        <v>100</v>
      </c>
      <c r="F28" s="30">
        <v>2800</v>
      </c>
      <c r="G28" s="42">
        <f t="shared" si="0"/>
        <v>108.07999999999998</v>
      </c>
      <c r="H28" s="43">
        <f t="shared" si="1"/>
        <v>2908.08</v>
      </c>
      <c r="I28" s="74">
        <f t="shared" si="2"/>
        <v>290808</v>
      </c>
    </row>
    <row r="29" spans="1:9" x14ac:dyDescent="0.25">
      <c r="A29" s="73">
        <v>24</v>
      </c>
      <c r="B29" s="26" t="s">
        <v>69</v>
      </c>
      <c r="C29" s="28" t="s">
        <v>163</v>
      </c>
      <c r="D29" s="27" t="s">
        <v>11</v>
      </c>
      <c r="E29" s="29">
        <v>30</v>
      </c>
      <c r="F29" s="30">
        <v>8000</v>
      </c>
      <c r="G29" s="42">
        <f t="shared" si="0"/>
        <v>308.79999999999995</v>
      </c>
      <c r="H29" s="43">
        <f t="shared" si="1"/>
        <v>8308.7999999999993</v>
      </c>
      <c r="I29" s="74">
        <f t="shared" si="2"/>
        <v>249263.99999999997</v>
      </c>
    </row>
    <row r="30" spans="1:9" ht="22.5" x14ac:dyDescent="0.25">
      <c r="A30" s="73">
        <v>25</v>
      </c>
      <c r="B30" s="27" t="s">
        <v>70</v>
      </c>
      <c r="C30" s="28" t="s">
        <v>71</v>
      </c>
      <c r="D30" s="27" t="s">
        <v>72</v>
      </c>
      <c r="E30" s="29">
        <v>500</v>
      </c>
      <c r="F30" s="30">
        <v>13700</v>
      </c>
      <c r="G30" s="42">
        <f t="shared" si="0"/>
        <v>528.81999999999994</v>
      </c>
      <c r="H30" s="43">
        <f t="shared" si="1"/>
        <v>14228.82</v>
      </c>
      <c r="I30" s="74">
        <f t="shared" si="2"/>
        <v>7114410</v>
      </c>
    </row>
    <row r="31" spans="1:9" x14ac:dyDescent="0.25">
      <c r="A31" s="73">
        <v>26</v>
      </c>
      <c r="B31" s="39" t="s">
        <v>70</v>
      </c>
      <c r="C31" s="90" t="s">
        <v>73</v>
      </c>
      <c r="D31" s="39" t="s">
        <v>72</v>
      </c>
      <c r="E31" s="44">
        <v>40</v>
      </c>
      <c r="F31" s="42">
        <v>53600</v>
      </c>
      <c r="G31" s="42">
        <f t="shared" si="0"/>
        <v>2068.9599999999996</v>
      </c>
      <c r="H31" s="43">
        <f t="shared" si="1"/>
        <v>55668.959999999999</v>
      </c>
      <c r="I31" s="74">
        <f t="shared" si="2"/>
        <v>2226758.4</v>
      </c>
    </row>
    <row r="32" spans="1:9" ht="22.5" x14ac:dyDescent="0.25">
      <c r="A32" s="73">
        <v>27</v>
      </c>
      <c r="B32" s="39" t="s">
        <v>74</v>
      </c>
      <c r="C32" s="90" t="s">
        <v>75</v>
      </c>
      <c r="D32" s="39" t="s">
        <v>15</v>
      </c>
      <c r="E32" s="44">
        <v>6500</v>
      </c>
      <c r="F32" s="42">
        <v>7050</v>
      </c>
      <c r="G32" s="42">
        <f t="shared" si="0"/>
        <v>272.13</v>
      </c>
      <c r="H32" s="43">
        <f t="shared" si="1"/>
        <v>7322.13</v>
      </c>
      <c r="I32" s="74">
        <f t="shared" si="2"/>
        <v>47593845</v>
      </c>
    </row>
    <row r="33" spans="1:9" x14ac:dyDescent="0.25">
      <c r="A33" s="73">
        <v>28</v>
      </c>
      <c r="B33" s="27" t="s">
        <v>70</v>
      </c>
      <c r="C33" s="28" t="s">
        <v>76</v>
      </c>
      <c r="D33" s="27" t="s">
        <v>72</v>
      </c>
      <c r="E33" s="29">
        <v>50</v>
      </c>
      <c r="F33" s="30">
        <v>15000</v>
      </c>
      <c r="G33" s="42">
        <f t="shared" si="0"/>
        <v>578.99999999999989</v>
      </c>
      <c r="H33" s="43">
        <f t="shared" si="1"/>
        <v>15579</v>
      </c>
      <c r="I33" s="74">
        <f t="shared" si="2"/>
        <v>778950</v>
      </c>
    </row>
    <row r="34" spans="1:9" x14ac:dyDescent="0.25">
      <c r="A34" s="73">
        <v>29</v>
      </c>
      <c r="B34" s="27" t="s">
        <v>77</v>
      </c>
      <c r="C34" s="28" t="s">
        <v>78</v>
      </c>
      <c r="D34" s="27" t="s">
        <v>60</v>
      </c>
      <c r="E34" s="29">
        <v>50</v>
      </c>
      <c r="F34" s="30">
        <v>7000</v>
      </c>
      <c r="G34" s="42">
        <f t="shared" si="0"/>
        <v>270.2</v>
      </c>
      <c r="H34" s="43">
        <f t="shared" si="1"/>
        <v>7270.2</v>
      </c>
      <c r="I34" s="74">
        <f t="shared" si="2"/>
        <v>363510</v>
      </c>
    </row>
    <row r="35" spans="1:9" ht="22.5" x14ac:dyDescent="0.25">
      <c r="A35" s="73">
        <v>31</v>
      </c>
      <c r="B35" s="27" t="s">
        <v>79</v>
      </c>
      <c r="C35" s="28" t="s">
        <v>80</v>
      </c>
      <c r="D35" s="27" t="s">
        <v>11</v>
      </c>
      <c r="E35" s="29">
        <v>1000</v>
      </c>
      <c r="F35" s="30">
        <v>2000</v>
      </c>
      <c r="G35" s="42">
        <f t="shared" si="0"/>
        <v>77.199999999999989</v>
      </c>
      <c r="H35" s="43">
        <f t="shared" si="1"/>
        <v>2077.1999999999998</v>
      </c>
      <c r="I35" s="74">
        <f t="shared" si="2"/>
        <v>2077199.9999999998</v>
      </c>
    </row>
    <row r="36" spans="1:9" x14ac:dyDescent="0.25">
      <c r="A36" s="73">
        <v>32</v>
      </c>
      <c r="B36" s="27" t="s">
        <v>81</v>
      </c>
      <c r="C36" s="28"/>
      <c r="D36" s="27" t="s">
        <v>11</v>
      </c>
      <c r="E36" s="29">
        <v>650</v>
      </c>
      <c r="F36" s="30">
        <v>1500</v>
      </c>
      <c r="G36" s="42">
        <f t="shared" si="0"/>
        <v>57.899999999999991</v>
      </c>
      <c r="H36" s="43">
        <f t="shared" si="1"/>
        <v>1557.9</v>
      </c>
      <c r="I36" s="74">
        <f t="shared" si="2"/>
        <v>1012635.0000000001</v>
      </c>
    </row>
    <row r="37" spans="1:9" x14ac:dyDescent="0.25">
      <c r="A37" s="73">
        <v>33</v>
      </c>
      <c r="B37" s="27" t="s">
        <v>82</v>
      </c>
      <c r="C37" s="28" t="s">
        <v>83</v>
      </c>
      <c r="D37" s="27" t="s">
        <v>11</v>
      </c>
      <c r="E37" s="32">
        <v>30</v>
      </c>
      <c r="F37" s="30">
        <v>3000</v>
      </c>
      <c r="G37" s="42">
        <f t="shared" si="0"/>
        <v>115.79999999999998</v>
      </c>
      <c r="H37" s="43">
        <f t="shared" si="1"/>
        <v>3115.8</v>
      </c>
      <c r="I37" s="74">
        <f t="shared" si="2"/>
        <v>93474</v>
      </c>
    </row>
    <row r="38" spans="1:9" ht="22.5" x14ac:dyDescent="0.25">
      <c r="A38" s="73">
        <v>34</v>
      </c>
      <c r="B38" s="27" t="s">
        <v>84</v>
      </c>
      <c r="C38" s="28"/>
      <c r="D38" s="27" t="s">
        <v>11</v>
      </c>
      <c r="E38" s="29">
        <v>30</v>
      </c>
      <c r="F38" s="30">
        <v>4500</v>
      </c>
      <c r="G38" s="42">
        <f t="shared" si="0"/>
        <v>173.7</v>
      </c>
      <c r="H38" s="43">
        <f t="shared" si="1"/>
        <v>4673.7</v>
      </c>
      <c r="I38" s="74">
        <f t="shared" si="2"/>
        <v>140211</v>
      </c>
    </row>
    <row r="39" spans="1:9" x14ac:dyDescent="0.25">
      <c r="A39" s="73">
        <v>35</v>
      </c>
      <c r="B39" s="27" t="s">
        <v>85</v>
      </c>
      <c r="C39" s="28"/>
      <c r="D39" s="27" t="s">
        <v>11</v>
      </c>
      <c r="E39" s="29">
        <v>80</v>
      </c>
      <c r="F39" s="30">
        <v>2000</v>
      </c>
      <c r="G39" s="42">
        <f t="shared" si="0"/>
        <v>77.199999999999989</v>
      </c>
      <c r="H39" s="43">
        <f t="shared" si="1"/>
        <v>2077.1999999999998</v>
      </c>
      <c r="I39" s="74">
        <f t="shared" si="2"/>
        <v>166176</v>
      </c>
    </row>
    <row r="40" spans="1:9" x14ac:dyDescent="0.25">
      <c r="A40" s="73">
        <v>36</v>
      </c>
      <c r="B40" s="27" t="s">
        <v>86</v>
      </c>
      <c r="C40" s="28"/>
      <c r="D40" s="27" t="s">
        <v>11</v>
      </c>
      <c r="E40" s="29">
        <v>20</v>
      </c>
      <c r="F40" s="30">
        <v>4500</v>
      </c>
      <c r="G40" s="42">
        <f t="shared" si="0"/>
        <v>173.7</v>
      </c>
      <c r="H40" s="43">
        <f t="shared" si="1"/>
        <v>4673.7</v>
      </c>
      <c r="I40" s="74">
        <f t="shared" si="2"/>
        <v>93474</v>
      </c>
    </row>
    <row r="41" spans="1:9" ht="33.75" x14ac:dyDescent="0.25">
      <c r="A41" s="73">
        <v>37</v>
      </c>
      <c r="B41" s="27" t="s">
        <v>87</v>
      </c>
      <c r="C41" s="28" t="s">
        <v>88</v>
      </c>
      <c r="D41" s="27" t="s">
        <v>89</v>
      </c>
      <c r="E41" s="29">
        <v>10</v>
      </c>
      <c r="F41" s="30">
        <v>5000</v>
      </c>
      <c r="G41" s="42">
        <f t="shared" si="0"/>
        <v>192.99999999999997</v>
      </c>
      <c r="H41" s="43">
        <f t="shared" si="1"/>
        <v>5193</v>
      </c>
      <c r="I41" s="74">
        <f t="shared" si="2"/>
        <v>51930</v>
      </c>
    </row>
    <row r="42" spans="1:9" ht="33.75" x14ac:dyDescent="0.25">
      <c r="A42" s="73">
        <v>38</v>
      </c>
      <c r="B42" s="27" t="s">
        <v>90</v>
      </c>
      <c r="C42" s="28" t="s">
        <v>91</v>
      </c>
      <c r="D42" s="27" t="s">
        <v>11</v>
      </c>
      <c r="E42" s="29">
        <v>350</v>
      </c>
      <c r="F42" s="30">
        <v>450</v>
      </c>
      <c r="G42" s="42">
        <f t="shared" si="0"/>
        <v>17.369999999999997</v>
      </c>
      <c r="H42" s="43">
        <f t="shared" si="1"/>
        <v>467.37</v>
      </c>
      <c r="I42" s="74">
        <f t="shared" si="2"/>
        <v>163579.5</v>
      </c>
    </row>
    <row r="43" spans="1:9" x14ac:dyDescent="0.25">
      <c r="A43" s="73">
        <v>39</v>
      </c>
      <c r="B43" s="39" t="s">
        <v>92</v>
      </c>
      <c r="C43" s="56" t="s">
        <v>93</v>
      </c>
      <c r="D43" s="39" t="s">
        <v>11</v>
      </c>
      <c r="E43" s="44">
        <v>50</v>
      </c>
      <c r="F43" s="89">
        <v>4500</v>
      </c>
      <c r="G43" s="42">
        <f t="shared" si="0"/>
        <v>173.7</v>
      </c>
      <c r="H43" s="43">
        <f t="shared" si="1"/>
        <v>4673.7</v>
      </c>
      <c r="I43" s="74">
        <f t="shared" si="2"/>
        <v>233685</v>
      </c>
    </row>
    <row r="44" spans="1:9" x14ac:dyDescent="0.25">
      <c r="A44" s="73">
        <v>40</v>
      </c>
      <c r="B44" s="40" t="s">
        <v>164</v>
      </c>
      <c r="C44" s="56" t="s">
        <v>165</v>
      </c>
      <c r="D44" s="56" t="s">
        <v>11</v>
      </c>
      <c r="E44" s="56">
        <v>80</v>
      </c>
      <c r="F44" s="91">
        <v>2200</v>
      </c>
      <c r="G44" s="42">
        <f t="shared" si="0"/>
        <v>84.919999999999987</v>
      </c>
      <c r="H44" s="43">
        <f t="shared" si="1"/>
        <v>2284.92</v>
      </c>
      <c r="I44" s="74">
        <f t="shared" si="2"/>
        <v>182793.60000000001</v>
      </c>
    </row>
    <row r="45" spans="1:9" x14ac:dyDescent="0.25">
      <c r="A45" s="73">
        <v>41</v>
      </c>
      <c r="B45" s="85" t="s">
        <v>166</v>
      </c>
      <c r="C45" s="56" t="s">
        <v>167</v>
      </c>
      <c r="D45" s="56" t="s">
        <v>11</v>
      </c>
      <c r="E45" s="56">
        <v>20</v>
      </c>
      <c r="F45" s="91">
        <v>31000</v>
      </c>
      <c r="G45" s="42">
        <f t="shared" si="0"/>
        <v>1196.5999999999999</v>
      </c>
      <c r="H45" s="43">
        <f t="shared" si="1"/>
        <v>32196.6</v>
      </c>
      <c r="I45" s="74">
        <f t="shared" si="2"/>
        <v>643932</v>
      </c>
    </row>
    <row r="46" spans="1:9" s="37" customFormat="1" x14ac:dyDescent="0.25">
      <c r="A46" s="73">
        <v>42</v>
      </c>
      <c r="B46" s="85" t="s">
        <v>168</v>
      </c>
      <c r="C46" s="56" t="s">
        <v>169</v>
      </c>
      <c r="D46" s="56" t="s">
        <v>11</v>
      </c>
      <c r="E46" s="56">
        <v>6</v>
      </c>
      <c r="F46" s="91">
        <v>6650</v>
      </c>
      <c r="G46" s="42">
        <f t="shared" si="0"/>
        <v>256.69</v>
      </c>
      <c r="H46" s="43">
        <f t="shared" si="1"/>
        <v>6906.69</v>
      </c>
      <c r="I46" s="74">
        <f t="shared" si="2"/>
        <v>41440.14</v>
      </c>
    </row>
    <row r="47" spans="1:9" s="37" customFormat="1" x14ac:dyDescent="0.25">
      <c r="A47" s="73">
        <v>43</v>
      </c>
      <c r="B47" s="85" t="s">
        <v>170</v>
      </c>
      <c r="C47" s="56" t="s">
        <v>167</v>
      </c>
      <c r="D47" s="56" t="s">
        <v>11</v>
      </c>
      <c r="E47" s="56">
        <v>30</v>
      </c>
      <c r="F47" s="91">
        <v>11700</v>
      </c>
      <c r="G47" s="42">
        <f t="shared" si="0"/>
        <v>451.61999999999995</v>
      </c>
      <c r="H47" s="95">
        <f t="shared" si="1"/>
        <v>12151.62</v>
      </c>
      <c r="I47" s="96">
        <f t="shared" si="2"/>
        <v>364548.60000000003</v>
      </c>
    </row>
    <row r="48" spans="1:9" s="37" customFormat="1" x14ac:dyDescent="0.25">
      <c r="A48" s="56"/>
      <c r="B48" s="85"/>
      <c r="C48" s="56"/>
      <c r="D48" s="56"/>
      <c r="E48" s="56"/>
      <c r="F48" s="56"/>
      <c r="G48" s="42"/>
      <c r="H48" s="93" t="s">
        <v>31</v>
      </c>
      <c r="I48" s="168">
        <f>SUM(I6:I47)</f>
        <v>74881118.70125784</v>
      </c>
    </row>
  </sheetData>
  <mergeCells count="3">
    <mergeCell ref="A3:I3"/>
    <mergeCell ref="A2:I2"/>
    <mergeCell ref="A1:I1"/>
  </mergeCells>
  <pageMargins left="0.7" right="0.7" top="0.75" bottom="0.75" header="0.3" footer="0.3"/>
  <pageSetup paperSize="9" scale="83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28" workbookViewId="0">
      <selection activeCell="I38" sqref="I38"/>
    </sheetView>
  </sheetViews>
  <sheetFormatPr baseColWidth="10" defaultRowHeight="15" x14ac:dyDescent="0.25"/>
  <cols>
    <col min="1" max="1" width="5.85546875" customWidth="1"/>
    <col min="3" max="3" width="12.85546875" customWidth="1"/>
    <col min="5" max="5" width="8.42578125" customWidth="1"/>
    <col min="6" max="6" width="12.7109375" customWidth="1"/>
    <col min="7" max="7" width="11.42578125" style="37"/>
    <col min="8" max="8" width="10.42578125" customWidth="1"/>
    <col min="9" max="9" width="14" customWidth="1"/>
  </cols>
  <sheetData>
    <row r="1" spans="1:9" ht="15.75" thickBot="1" x14ac:dyDescent="0.3">
      <c r="A1" s="68"/>
      <c r="B1" s="69"/>
      <c r="C1" s="69"/>
      <c r="D1" s="69"/>
      <c r="E1" s="69"/>
      <c r="F1" s="69"/>
      <c r="G1" s="69"/>
      <c r="H1" s="69"/>
      <c r="I1" s="70"/>
    </row>
    <row r="2" spans="1:9" ht="21" x14ac:dyDescent="0.35">
      <c r="A2" s="191" t="s">
        <v>161</v>
      </c>
      <c r="B2" s="192"/>
      <c r="C2" s="192"/>
      <c r="D2" s="192"/>
      <c r="E2" s="192"/>
      <c r="F2" s="192"/>
      <c r="G2" s="192"/>
      <c r="H2" s="192"/>
      <c r="I2" s="193"/>
    </row>
    <row r="3" spans="1:9" ht="15.75" thickBot="1" x14ac:dyDescent="0.3">
      <c r="A3" s="49"/>
      <c r="B3" s="48"/>
      <c r="C3" s="48"/>
      <c r="D3" s="48"/>
      <c r="E3" s="48"/>
      <c r="F3" s="48"/>
      <c r="G3" s="48"/>
      <c r="H3" s="48"/>
      <c r="I3" s="50"/>
    </row>
    <row r="4" spans="1:9" ht="19.5" thickBot="1" x14ac:dyDescent="0.35">
      <c r="A4" s="194" t="s">
        <v>94</v>
      </c>
      <c r="B4" s="195"/>
      <c r="C4" s="195"/>
      <c r="D4" s="195"/>
      <c r="E4" s="195"/>
      <c r="F4" s="195"/>
      <c r="G4" s="195"/>
      <c r="H4" s="195"/>
      <c r="I4" s="196"/>
    </row>
    <row r="5" spans="1:9" ht="15.75" thickBot="1" x14ac:dyDescent="0.3">
      <c r="A5" s="189"/>
      <c r="B5" s="190"/>
      <c r="C5" s="190"/>
      <c r="D5" s="190"/>
      <c r="E5" s="190"/>
      <c r="F5" s="190"/>
      <c r="G5" s="80"/>
      <c r="H5" s="66"/>
      <c r="I5" s="67"/>
    </row>
    <row r="6" spans="1:9" ht="45.75" thickBot="1" x14ac:dyDescent="0.3">
      <c r="A6" s="148" t="s">
        <v>1</v>
      </c>
      <c r="B6" s="149" t="s">
        <v>2</v>
      </c>
      <c r="C6" s="149" t="s">
        <v>3</v>
      </c>
      <c r="D6" s="149" t="s">
        <v>33</v>
      </c>
      <c r="E6" s="150" t="s">
        <v>5</v>
      </c>
      <c r="F6" s="151" t="s">
        <v>6</v>
      </c>
      <c r="G6" s="152" t="s">
        <v>174</v>
      </c>
      <c r="H6" s="151" t="s">
        <v>34</v>
      </c>
      <c r="I6" s="153" t="s">
        <v>35</v>
      </c>
    </row>
    <row r="7" spans="1:9" x14ac:dyDescent="0.25">
      <c r="A7" s="75">
        <v>1</v>
      </c>
      <c r="B7" s="61" t="s">
        <v>95</v>
      </c>
      <c r="C7" s="62"/>
      <c r="D7" s="61" t="s">
        <v>96</v>
      </c>
      <c r="E7" s="63">
        <v>500</v>
      </c>
      <c r="F7" s="64">
        <v>9230.0148589651617</v>
      </c>
      <c r="G7" s="64">
        <f>F7*3.86%</f>
        <v>356.27857355605522</v>
      </c>
      <c r="H7" s="65">
        <f>G7+F7</f>
        <v>9586.2934325212173</v>
      </c>
      <c r="I7" s="76">
        <f>E7*H7</f>
        <v>4793146.7162606083</v>
      </c>
    </row>
    <row r="8" spans="1:9" x14ac:dyDescent="0.25">
      <c r="A8" s="77">
        <v>2</v>
      </c>
      <c r="B8" s="51" t="s">
        <v>97</v>
      </c>
      <c r="C8" s="52" t="s">
        <v>175</v>
      </c>
      <c r="D8" s="51" t="s">
        <v>176</v>
      </c>
      <c r="E8" s="45">
        <v>50</v>
      </c>
      <c r="F8" s="53">
        <v>26000</v>
      </c>
      <c r="G8" s="53">
        <f>F8*3.86%</f>
        <v>1003.5999999999999</v>
      </c>
      <c r="H8" s="54">
        <f>G8+F8</f>
        <v>27003.599999999999</v>
      </c>
      <c r="I8" s="72">
        <f>E8*H8</f>
        <v>1350180</v>
      </c>
    </row>
    <row r="9" spans="1:9" x14ac:dyDescent="0.25">
      <c r="A9" s="77">
        <v>4</v>
      </c>
      <c r="B9" s="46" t="s">
        <v>98</v>
      </c>
      <c r="C9" s="47" t="s">
        <v>99</v>
      </c>
      <c r="D9" s="46" t="s">
        <v>100</v>
      </c>
      <c r="E9" s="55">
        <v>50</v>
      </c>
      <c r="F9" s="53">
        <v>24000</v>
      </c>
      <c r="G9" s="53">
        <f>F9*3.86%</f>
        <v>926.39999999999986</v>
      </c>
      <c r="H9" s="54">
        <f>G9+F9</f>
        <v>24926.400000000001</v>
      </c>
      <c r="I9" s="72">
        <f>E9*H9</f>
        <v>1246320</v>
      </c>
    </row>
    <row r="10" spans="1:9" x14ac:dyDescent="0.25">
      <c r="A10" s="75">
        <v>5</v>
      </c>
      <c r="B10" s="46" t="s">
        <v>101</v>
      </c>
      <c r="C10" s="47" t="s">
        <v>177</v>
      </c>
      <c r="D10" s="46" t="s">
        <v>100</v>
      </c>
      <c r="E10" s="55">
        <v>80</v>
      </c>
      <c r="F10" s="53">
        <v>17000</v>
      </c>
      <c r="G10" s="64">
        <f t="shared" ref="G10:G37" si="0">F10*3.86%</f>
        <v>656.19999999999993</v>
      </c>
      <c r="H10" s="65">
        <f t="shared" ref="H10:H37" si="1">G10+F10</f>
        <v>17656.2</v>
      </c>
      <c r="I10" s="76">
        <f t="shared" ref="I10:I37" si="2">E10*H10</f>
        <v>1412496</v>
      </c>
    </row>
    <row r="11" spans="1:9" x14ac:dyDescent="0.25">
      <c r="A11" s="77">
        <v>6</v>
      </c>
      <c r="B11" s="46" t="s">
        <v>102</v>
      </c>
      <c r="C11" s="47" t="s">
        <v>103</v>
      </c>
      <c r="D11" s="46" t="s">
        <v>100</v>
      </c>
      <c r="E11" s="55">
        <v>130</v>
      </c>
      <c r="F11" s="53">
        <v>19621.630227391921</v>
      </c>
      <c r="G11" s="53">
        <f t="shared" si="0"/>
        <v>757.39492677732801</v>
      </c>
      <c r="H11" s="54">
        <f t="shared" si="1"/>
        <v>20379.025154169249</v>
      </c>
      <c r="I11" s="72">
        <f t="shared" si="2"/>
        <v>2649273.2700420022</v>
      </c>
    </row>
    <row r="12" spans="1:9" x14ac:dyDescent="0.25">
      <c r="A12" s="75">
        <v>7</v>
      </c>
      <c r="B12" s="46" t="s">
        <v>104</v>
      </c>
      <c r="C12" s="47" t="s">
        <v>105</v>
      </c>
      <c r="D12" s="46" t="s">
        <v>11</v>
      </c>
      <c r="E12" s="55">
        <v>80</v>
      </c>
      <c r="F12" s="53">
        <v>9500</v>
      </c>
      <c r="G12" s="53">
        <f t="shared" si="0"/>
        <v>366.69999999999993</v>
      </c>
      <c r="H12" s="54">
        <f t="shared" si="1"/>
        <v>9866.7000000000007</v>
      </c>
      <c r="I12" s="72">
        <f t="shared" si="2"/>
        <v>789336</v>
      </c>
    </row>
    <row r="13" spans="1:9" ht="20.25" customHeight="1" x14ac:dyDescent="0.25">
      <c r="A13" s="77">
        <v>8</v>
      </c>
      <c r="B13" s="46" t="s">
        <v>106</v>
      </c>
      <c r="C13" s="47" t="s">
        <v>107</v>
      </c>
      <c r="D13" s="46" t="s">
        <v>11</v>
      </c>
      <c r="E13" s="45">
        <v>100</v>
      </c>
      <c r="F13" s="53">
        <v>1500</v>
      </c>
      <c r="G13" s="64">
        <f t="shared" si="0"/>
        <v>57.899999999999991</v>
      </c>
      <c r="H13" s="65">
        <f t="shared" si="1"/>
        <v>1557.9</v>
      </c>
      <c r="I13" s="76">
        <f t="shared" si="2"/>
        <v>155790</v>
      </c>
    </row>
    <row r="14" spans="1:9" ht="22.5" x14ac:dyDescent="0.25">
      <c r="A14" s="75">
        <v>9</v>
      </c>
      <c r="B14" s="46" t="s">
        <v>108</v>
      </c>
      <c r="C14" s="47" t="s">
        <v>109</v>
      </c>
      <c r="D14" s="46" t="s">
        <v>11</v>
      </c>
      <c r="E14" s="45">
        <v>100</v>
      </c>
      <c r="F14" s="53">
        <v>12000</v>
      </c>
      <c r="G14" s="53">
        <f t="shared" si="0"/>
        <v>463.19999999999993</v>
      </c>
      <c r="H14" s="54">
        <f t="shared" si="1"/>
        <v>12463.2</v>
      </c>
      <c r="I14" s="72">
        <f t="shared" si="2"/>
        <v>1246320</v>
      </c>
    </row>
    <row r="15" spans="1:9" ht="22.5" x14ac:dyDescent="0.25">
      <c r="A15" s="77">
        <v>10</v>
      </c>
      <c r="B15" s="46" t="s">
        <v>110</v>
      </c>
      <c r="C15" s="47"/>
      <c r="D15" s="46" t="s">
        <v>11</v>
      </c>
      <c r="E15" s="45">
        <v>350</v>
      </c>
      <c r="F15" s="53">
        <v>3000</v>
      </c>
      <c r="G15" s="53">
        <f t="shared" si="0"/>
        <v>115.79999999999998</v>
      </c>
      <c r="H15" s="54">
        <f t="shared" si="1"/>
        <v>3115.8</v>
      </c>
      <c r="I15" s="72">
        <f t="shared" si="2"/>
        <v>1090530</v>
      </c>
    </row>
    <row r="16" spans="1:9" ht="22.5" x14ac:dyDescent="0.25">
      <c r="A16" s="75">
        <v>11</v>
      </c>
      <c r="B16" s="46" t="s">
        <v>111</v>
      </c>
      <c r="C16" s="47" t="s">
        <v>112</v>
      </c>
      <c r="D16" s="46" t="s">
        <v>96</v>
      </c>
      <c r="E16" s="45">
        <v>300</v>
      </c>
      <c r="F16" s="53">
        <v>7900</v>
      </c>
      <c r="G16" s="64">
        <f t="shared" si="0"/>
        <v>304.93999999999994</v>
      </c>
      <c r="H16" s="65">
        <f t="shared" si="1"/>
        <v>8204.94</v>
      </c>
      <c r="I16" s="76">
        <f t="shared" si="2"/>
        <v>2461482</v>
      </c>
    </row>
    <row r="17" spans="1:9" x14ac:dyDescent="0.25">
      <c r="A17" s="77">
        <v>12</v>
      </c>
      <c r="B17" s="46" t="s">
        <v>113</v>
      </c>
      <c r="C17" s="47" t="s">
        <v>109</v>
      </c>
      <c r="D17" s="46" t="s">
        <v>11</v>
      </c>
      <c r="E17" s="45">
        <v>80</v>
      </c>
      <c r="F17" s="53">
        <v>8000</v>
      </c>
      <c r="G17" s="53">
        <f t="shared" si="0"/>
        <v>308.79999999999995</v>
      </c>
      <c r="H17" s="54">
        <f t="shared" si="1"/>
        <v>8308.7999999999993</v>
      </c>
      <c r="I17" s="72">
        <f t="shared" si="2"/>
        <v>664704</v>
      </c>
    </row>
    <row r="18" spans="1:9" x14ac:dyDescent="0.25">
      <c r="A18" s="75">
        <v>13</v>
      </c>
      <c r="B18" s="46" t="s">
        <v>114</v>
      </c>
      <c r="C18" s="47" t="s">
        <v>47</v>
      </c>
      <c r="D18" s="46" t="s">
        <v>15</v>
      </c>
      <c r="E18" s="45">
        <v>400</v>
      </c>
      <c r="F18" s="53">
        <v>10000</v>
      </c>
      <c r="G18" s="53">
        <f t="shared" si="0"/>
        <v>385.99999999999994</v>
      </c>
      <c r="H18" s="54">
        <f t="shared" si="1"/>
        <v>10386</v>
      </c>
      <c r="I18" s="72">
        <f t="shared" si="2"/>
        <v>4154400</v>
      </c>
    </row>
    <row r="19" spans="1:9" x14ac:dyDescent="0.25">
      <c r="A19" s="77">
        <v>14</v>
      </c>
      <c r="B19" s="46" t="s">
        <v>115</v>
      </c>
      <c r="C19" s="47" t="s">
        <v>116</v>
      </c>
      <c r="D19" s="46" t="s">
        <v>11</v>
      </c>
      <c r="E19" s="55">
        <v>10</v>
      </c>
      <c r="F19" s="53">
        <v>5500</v>
      </c>
      <c r="G19" s="64">
        <f t="shared" si="0"/>
        <v>212.29999999999998</v>
      </c>
      <c r="H19" s="65">
        <f t="shared" si="1"/>
        <v>5712.3</v>
      </c>
      <c r="I19" s="76">
        <f t="shared" si="2"/>
        <v>57123</v>
      </c>
    </row>
    <row r="20" spans="1:9" ht="22.5" x14ac:dyDescent="0.25">
      <c r="A20" s="75">
        <v>15</v>
      </c>
      <c r="B20" s="46" t="s">
        <v>117</v>
      </c>
      <c r="C20" s="47" t="s">
        <v>118</v>
      </c>
      <c r="D20" s="46" t="s">
        <v>11</v>
      </c>
      <c r="E20" s="45">
        <v>160</v>
      </c>
      <c r="F20" s="53">
        <v>8276.58</v>
      </c>
      <c r="G20" s="53">
        <f t="shared" si="0"/>
        <v>319.47598799999997</v>
      </c>
      <c r="H20" s="54">
        <f t="shared" si="1"/>
        <v>8596.0559880000001</v>
      </c>
      <c r="I20" s="72">
        <f t="shared" si="2"/>
        <v>1375368.95808</v>
      </c>
    </row>
    <row r="21" spans="1:9" x14ac:dyDescent="0.25">
      <c r="A21" s="77">
        <v>16</v>
      </c>
      <c r="B21" s="46" t="s">
        <v>117</v>
      </c>
      <c r="C21" s="47" t="s">
        <v>119</v>
      </c>
      <c r="D21" s="46" t="s">
        <v>15</v>
      </c>
      <c r="E21" s="45">
        <v>500</v>
      </c>
      <c r="F21" s="53">
        <v>4000</v>
      </c>
      <c r="G21" s="53">
        <f t="shared" si="0"/>
        <v>154.39999999999998</v>
      </c>
      <c r="H21" s="54">
        <f t="shared" si="1"/>
        <v>4154.3999999999996</v>
      </c>
      <c r="I21" s="72">
        <f t="shared" si="2"/>
        <v>2077199.9999999998</v>
      </c>
    </row>
    <row r="22" spans="1:9" ht="22.5" x14ac:dyDescent="0.25">
      <c r="A22" s="75">
        <v>17</v>
      </c>
      <c r="B22" s="46" t="s">
        <v>120</v>
      </c>
      <c r="C22" s="47" t="s">
        <v>121</v>
      </c>
      <c r="D22" s="46" t="s">
        <v>11</v>
      </c>
      <c r="E22" s="55">
        <v>100</v>
      </c>
      <c r="F22" s="53">
        <v>12000</v>
      </c>
      <c r="G22" s="64">
        <f t="shared" si="0"/>
        <v>463.19999999999993</v>
      </c>
      <c r="H22" s="65">
        <f t="shared" si="1"/>
        <v>12463.2</v>
      </c>
      <c r="I22" s="76">
        <f t="shared" si="2"/>
        <v>1246320</v>
      </c>
    </row>
    <row r="23" spans="1:9" x14ac:dyDescent="0.25">
      <c r="A23" s="77">
        <v>18</v>
      </c>
      <c r="B23" s="46" t="s">
        <v>122</v>
      </c>
      <c r="C23" s="47" t="s">
        <v>178</v>
      </c>
      <c r="D23" s="46" t="s">
        <v>100</v>
      </c>
      <c r="E23" s="55">
        <v>40</v>
      </c>
      <c r="F23" s="53">
        <v>7000</v>
      </c>
      <c r="G23" s="53">
        <f t="shared" si="0"/>
        <v>270.2</v>
      </c>
      <c r="H23" s="54">
        <f t="shared" si="1"/>
        <v>7270.2</v>
      </c>
      <c r="I23" s="72">
        <f t="shared" si="2"/>
        <v>290808</v>
      </c>
    </row>
    <row r="24" spans="1:9" x14ac:dyDescent="0.25">
      <c r="A24" s="75">
        <v>19</v>
      </c>
      <c r="B24" s="57" t="s">
        <v>123</v>
      </c>
      <c r="C24" s="58"/>
      <c r="D24" s="57" t="s">
        <v>124</v>
      </c>
      <c r="E24" s="55">
        <v>60</v>
      </c>
      <c r="F24" s="53">
        <v>9000</v>
      </c>
      <c r="G24" s="53">
        <f t="shared" si="0"/>
        <v>347.4</v>
      </c>
      <c r="H24" s="54">
        <f t="shared" si="1"/>
        <v>9347.4</v>
      </c>
      <c r="I24" s="72">
        <f t="shared" si="2"/>
        <v>560844</v>
      </c>
    </row>
    <row r="25" spans="1:9" x14ac:dyDescent="0.25">
      <c r="A25" s="75">
        <v>21</v>
      </c>
      <c r="B25" s="57" t="s">
        <v>125</v>
      </c>
      <c r="C25" s="59" t="s">
        <v>126</v>
      </c>
      <c r="D25" s="57" t="s">
        <v>127</v>
      </c>
      <c r="E25" s="55">
        <v>200</v>
      </c>
      <c r="F25" s="53">
        <v>8500</v>
      </c>
      <c r="G25" s="64">
        <f t="shared" si="0"/>
        <v>328.09999999999997</v>
      </c>
      <c r="H25" s="65">
        <f t="shared" si="1"/>
        <v>8828.1</v>
      </c>
      <c r="I25" s="76">
        <f t="shared" si="2"/>
        <v>1765620</v>
      </c>
    </row>
    <row r="26" spans="1:9" x14ac:dyDescent="0.25">
      <c r="A26" s="77">
        <v>22</v>
      </c>
      <c r="B26" s="57" t="s">
        <v>128</v>
      </c>
      <c r="C26" s="59" t="s">
        <v>129</v>
      </c>
      <c r="D26" s="57" t="s">
        <v>11</v>
      </c>
      <c r="E26" s="55">
        <v>20</v>
      </c>
      <c r="F26" s="53">
        <v>8000</v>
      </c>
      <c r="G26" s="53">
        <f t="shared" si="0"/>
        <v>308.79999999999995</v>
      </c>
      <c r="H26" s="54">
        <f t="shared" si="1"/>
        <v>8308.7999999999993</v>
      </c>
      <c r="I26" s="72">
        <f t="shared" si="2"/>
        <v>166176</v>
      </c>
    </row>
    <row r="27" spans="1:9" x14ac:dyDescent="0.25">
      <c r="A27" s="77"/>
      <c r="B27" s="57" t="s">
        <v>130</v>
      </c>
      <c r="C27" s="59" t="s">
        <v>131</v>
      </c>
      <c r="D27" s="57" t="s">
        <v>11</v>
      </c>
      <c r="E27" s="55">
        <v>60</v>
      </c>
      <c r="F27" s="53">
        <v>8500</v>
      </c>
      <c r="G27" s="53">
        <f t="shared" si="0"/>
        <v>328.09999999999997</v>
      </c>
      <c r="H27" s="54">
        <f t="shared" si="1"/>
        <v>8828.1</v>
      </c>
      <c r="I27" s="72">
        <f t="shared" si="2"/>
        <v>529686</v>
      </c>
    </row>
    <row r="28" spans="1:9" x14ac:dyDescent="0.25">
      <c r="A28" s="75">
        <v>23</v>
      </c>
      <c r="B28" s="46" t="s">
        <v>132</v>
      </c>
      <c r="C28" s="47" t="s">
        <v>133</v>
      </c>
      <c r="D28" s="46" t="s">
        <v>11</v>
      </c>
      <c r="E28" s="55">
        <v>100</v>
      </c>
      <c r="F28" s="53">
        <v>8000</v>
      </c>
      <c r="G28" s="64">
        <f t="shared" si="0"/>
        <v>308.79999999999995</v>
      </c>
      <c r="H28" s="65">
        <f t="shared" si="1"/>
        <v>8308.7999999999993</v>
      </c>
      <c r="I28" s="76">
        <f t="shared" si="2"/>
        <v>830879.99999999988</v>
      </c>
    </row>
    <row r="29" spans="1:9" x14ac:dyDescent="0.25">
      <c r="A29" s="77">
        <v>24</v>
      </c>
      <c r="B29" s="46" t="s">
        <v>134</v>
      </c>
      <c r="C29" s="47"/>
      <c r="D29" s="46" t="s">
        <v>135</v>
      </c>
      <c r="E29" s="45">
        <v>60</v>
      </c>
      <c r="F29" s="53">
        <v>7502.3880281204401</v>
      </c>
      <c r="G29" s="53">
        <f t="shared" si="0"/>
        <v>289.59217788544896</v>
      </c>
      <c r="H29" s="54">
        <f t="shared" si="1"/>
        <v>7791.9802060058892</v>
      </c>
      <c r="I29" s="72">
        <f t="shared" si="2"/>
        <v>467518.81236035336</v>
      </c>
    </row>
    <row r="30" spans="1:9" ht="14.25" customHeight="1" x14ac:dyDescent="0.25">
      <c r="A30" s="75">
        <v>25</v>
      </c>
      <c r="B30" s="57" t="s">
        <v>136</v>
      </c>
      <c r="C30" s="58" t="s">
        <v>137</v>
      </c>
      <c r="D30" s="57" t="s">
        <v>11</v>
      </c>
      <c r="E30" s="55">
        <v>50</v>
      </c>
      <c r="F30" s="53">
        <v>17500</v>
      </c>
      <c r="G30" s="53">
        <f t="shared" si="0"/>
        <v>675.49999999999989</v>
      </c>
      <c r="H30" s="54">
        <f t="shared" si="1"/>
        <v>18175.5</v>
      </c>
      <c r="I30" s="72">
        <f t="shared" si="2"/>
        <v>908775</v>
      </c>
    </row>
    <row r="31" spans="1:9" x14ac:dyDescent="0.25">
      <c r="A31" s="77">
        <v>26</v>
      </c>
      <c r="B31" s="57" t="s">
        <v>138</v>
      </c>
      <c r="C31" s="58" t="s">
        <v>139</v>
      </c>
      <c r="D31" s="57" t="s">
        <v>11</v>
      </c>
      <c r="E31" s="55">
        <v>200</v>
      </c>
      <c r="F31" s="53">
        <v>7000</v>
      </c>
      <c r="G31" s="64">
        <f t="shared" si="0"/>
        <v>270.2</v>
      </c>
      <c r="H31" s="65">
        <f t="shared" si="1"/>
        <v>7270.2</v>
      </c>
      <c r="I31" s="76">
        <f t="shared" si="2"/>
        <v>1454040</v>
      </c>
    </row>
    <row r="32" spans="1:9" x14ac:dyDescent="0.25">
      <c r="A32" s="75">
        <v>27</v>
      </c>
      <c r="B32" s="57" t="s">
        <v>140</v>
      </c>
      <c r="C32" s="58" t="s">
        <v>141</v>
      </c>
      <c r="D32" s="57" t="s">
        <v>11</v>
      </c>
      <c r="E32" s="55">
        <v>30</v>
      </c>
      <c r="F32" s="53">
        <v>9000</v>
      </c>
      <c r="G32" s="53">
        <f t="shared" si="0"/>
        <v>347.4</v>
      </c>
      <c r="H32" s="54">
        <f t="shared" si="1"/>
        <v>9347.4</v>
      </c>
      <c r="I32" s="72">
        <f t="shared" si="2"/>
        <v>280422</v>
      </c>
    </row>
    <row r="33" spans="1:9" x14ac:dyDescent="0.25">
      <c r="A33" s="75">
        <v>29</v>
      </c>
      <c r="B33" s="57" t="s">
        <v>142</v>
      </c>
      <c r="C33" s="58"/>
      <c r="D33" s="57" t="s">
        <v>100</v>
      </c>
      <c r="E33" s="55">
        <v>20</v>
      </c>
      <c r="F33" s="53">
        <v>32000</v>
      </c>
      <c r="G33" s="53">
        <f t="shared" si="0"/>
        <v>1235.1999999999998</v>
      </c>
      <c r="H33" s="54">
        <f t="shared" si="1"/>
        <v>33235.199999999997</v>
      </c>
      <c r="I33" s="72">
        <f t="shared" si="2"/>
        <v>664704</v>
      </c>
    </row>
    <row r="34" spans="1:9" x14ac:dyDescent="0.25">
      <c r="A34" s="77">
        <v>30</v>
      </c>
      <c r="B34" s="57" t="s">
        <v>143</v>
      </c>
      <c r="C34" s="58" t="s">
        <v>144</v>
      </c>
      <c r="D34" s="57" t="s">
        <v>11</v>
      </c>
      <c r="E34" s="55">
        <v>80</v>
      </c>
      <c r="F34" s="53">
        <v>12000</v>
      </c>
      <c r="G34" s="64">
        <f t="shared" si="0"/>
        <v>463.19999999999993</v>
      </c>
      <c r="H34" s="65">
        <f t="shared" si="1"/>
        <v>12463.2</v>
      </c>
      <c r="I34" s="76">
        <f t="shared" si="2"/>
        <v>997056</v>
      </c>
    </row>
    <row r="35" spans="1:9" x14ac:dyDescent="0.25">
      <c r="A35" s="77">
        <v>32</v>
      </c>
      <c r="B35" s="57" t="s">
        <v>145</v>
      </c>
      <c r="C35" s="58"/>
      <c r="D35" s="57" t="s">
        <v>100</v>
      </c>
      <c r="E35" s="55">
        <v>100</v>
      </c>
      <c r="F35" s="53">
        <v>15000</v>
      </c>
      <c r="G35" s="53">
        <f t="shared" si="0"/>
        <v>578.99999999999989</v>
      </c>
      <c r="H35" s="54">
        <f t="shared" si="1"/>
        <v>15579</v>
      </c>
      <c r="I35" s="72">
        <f t="shared" si="2"/>
        <v>1557900</v>
      </c>
    </row>
    <row r="36" spans="1:9" x14ac:dyDescent="0.25">
      <c r="A36" s="75">
        <v>33</v>
      </c>
      <c r="B36" s="57" t="s">
        <v>146</v>
      </c>
      <c r="C36" s="58" t="s">
        <v>147</v>
      </c>
      <c r="D36" s="57" t="s">
        <v>124</v>
      </c>
      <c r="E36" s="55">
        <v>60</v>
      </c>
      <c r="F36" s="53">
        <v>14500</v>
      </c>
      <c r="G36" s="53">
        <f t="shared" si="0"/>
        <v>559.69999999999993</v>
      </c>
      <c r="H36" s="54">
        <f t="shared" si="1"/>
        <v>15059.7</v>
      </c>
      <c r="I36" s="72">
        <f t="shared" si="2"/>
        <v>903582</v>
      </c>
    </row>
    <row r="37" spans="1:9" x14ac:dyDescent="0.25">
      <c r="A37" s="77">
        <v>34</v>
      </c>
      <c r="B37" s="57" t="s">
        <v>148</v>
      </c>
      <c r="C37" s="58" t="s">
        <v>149</v>
      </c>
      <c r="D37" s="60" t="s">
        <v>11</v>
      </c>
      <c r="E37" s="55">
        <v>10000</v>
      </c>
      <c r="F37" s="53">
        <v>1000</v>
      </c>
      <c r="G37" s="64">
        <f t="shared" si="0"/>
        <v>38.599999999999994</v>
      </c>
      <c r="H37" s="65">
        <f t="shared" si="1"/>
        <v>1038.5999999999999</v>
      </c>
      <c r="I37" s="76">
        <f t="shared" si="2"/>
        <v>10386000</v>
      </c>
    </row>
    <row r="38" spans="1:9" ht="16.5" thickBot="1" x14ac:dyDescent="0.3">
      <c r="A38" s="78"/>
      <c r="B38" s="79"/>
      <c r="C38" s="79"/>
      <c r="D38" s="79"/>
      <c r="E38" s="79"/>
      <c r="F38" s="79"/>
      <c r="G38" s="79"/>
      <c r="H38" s="94" t="s">
        <v>31</v>
      </c>
      <c r="I38" s="169">
        <f>SUM(I7:I37)</f>
        <v>48534001.756742969</v>
      </c>
    </row>
    <row r="39" spans="1:9" x14ac:dyDescent="0.25">
      <c r="G39" s="97"/>
    </row>
  </sheetData>
  <mergeCells count="3">
    <mergeCell ref="A5:F5"/>
    <mergeCell ref="A2:I2"/>
    <mergeCell ref="A4:I4"/>
  </mergeCells>
  <pageMargins left="0.7" right="0.7" top="0.75" bottom="0.75" header="0.3" footer="0.3"/>
  <pageSetup paperSize="9" scale="9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opLeftCell="A4" workbookViewId="0">
      <selection activeCell="D15" sqref="D15"/>
    </sheetView>
  </sheetViews>
  <sheetFormatPr baseColWidth="10" defaultRowHeight="15" x14ac:dyDescent="0.25"/>
  <cols>
    <col min="7" max="7" width="12.7109375" customWidth="1"/>
    <col min="8" max="8" width="15.140625" customWidth="1"/>
    <col min="9" max="9" width="15.85546875" bestFit="1" customWidth="1"/>
  </cols>
  <sheetData>
    <row r="2" spans="1:9" ht="21" x14ac:dyDescent="0.35">
      <c r="A2" s="197" t="s">
        <v>161</v>
      </c>
      <c r="B2" s="197"/>
      <c r="C2" s="197"/>
      <c r="D2" s="197"/>
      <c r="E2" s="197"/>
      <c r="F2" s="197"/>
      <c r="G2" s="197"/>
      <c r="H2" s="197"/>
    </row>
    <row r="3" spans="1:9" x14ac:dyDescent="0.25">
      <c r="A3" s="37"/>
      <c r="B3" s="37"/>
      <c r="C3" s="37"/>
      <c r="D3" s="37"/>
      <c r="E3" s="37"/>
      <c r="F3" s="37"/>
      <c r="G3" s="37"/>
      <c r="H3" s="37"/>
    </row>
    <row r="4" spans="1:9" ht="15" customHeight="1" x14ac:dyDescent="0.25">
      <c r="A4" s="198" t="s">
        <v>185</v>
      </c>
      <c r="B4" s="198"/>
      <c r="C4" s="198"/>
      <c r="D4" s="198"/>
      <c r="E4" s="198"/>
      <c r="F4" s="198"/>
      <c r="G4" s="198"/>
      <c r="H4" s="198"/>
    </row>
    <row r="5" spans="1:9" x14ac:dyDescent="0.25">
      <c r="A5" s="37"/>
      <c r="B5" s="37"/>
      <c r="C5" s="37"/>
      <c r="D5" s="37"/>
      <c r="E5" s="37"/>
      <c r="F5" s="37"/>
      <c r="G5" s="105" t="s">
        <v>436</v>
      </c>
      <c r="H5" s="37"/>
    </row>
    <row r="6" spans="1:9" ht="34.5" x14ac:dyDescent="0.25">
      <c r="A6" s="158" t="s">
        <v>1</v>
      </c>
      <c r="B6" s="159" t="s">
        <v>2</v>
      </c>
      <c r="C6" s="159" t="s">
        <v>3</v>
      </c>
      <c r="D6" s="159" t="s">
        <v>186</v>
      </c>
      <c r="E6" s="160" t="s">
        <v>5</v>
      </c>
      <c r="F6" s="161" t="s">
        <v>187</v>
      </c>
      <c r="G6" s="162" t="s">
        <v>179</v>
      </c>
      <c r="H6" s="157" t="s">
        <v>437</v>
      </c>
      <c r="I6" s="157" t="s">
        <v>8</v>
      </c>
    </row>
    <row r="7" spans="1:9" x14ac:dyDescent="0.25">
      <c r="A7" s="85">
        <v>1</v>
      </c>
      <c r="B7" s="56" t="s">
        <v>188</v>
      </c>
      <c r="C7" s="56" t="s">
        <v>189</v>
      </c>
      <c r="D7" s="85" t="s">
        <v>190</v>
      </c>
      <c r="E7" s="56">
        <v>18000</v>
      </c>
      <c r="F7" s="166">
        <v>11507</v>
      </c>
      <c r="G7" s="167">
        <f>F7*3.86%</f>
        <v>444.17019999999997</v>
      </c>
      <c r="H7" s="167">
        <f>F7+G7</f>
        <v>11951.1702</v>
      </c>
      <c r="I7" s="167">
        <f>E7*H7</f>
        <v>215121063.59999999</v>
      </c>
    </row>
    <row r="8" spans="1:9" x14ac:dyDescent="0.25">
      <c r="A8" s="85">
        <v>2</v>
      </c>
      <c r="B8" s="56" t="s">
        <v>188</v>
      </c>
      <c r="C8" s="56" t="s">
        <v>191</v>
      </c>
      <c r="D8" s="85" t="s">
        <v>190</v>
      </c>
      <c r="E8" s="56">
        <v>4325</v>
      </c>
      <c r="F8" s="166">
        <v>12614</v>
      </c>
      <c r="G8" s="167">
        <f t="shared" ref="G8:G11" si="0">F8*3.86%</f>
        <v>486.90039999999993</v>
      </c>
      <c r="H8" s="167">
        <f t="shared" ref="H8:H11" si="1">F8+G8</f>
        <v>13100.9004</v>
      </c>
      <c r="I8" s="167">
        <f t="shared" ref="I8:I11" si="2">E8*H8</f>
        <v>56661394.230000004</v>
      </c>
    </row>
    <row r="9" spans="1:9" x14ac:dyDescent="0.25">
      <c r="A9" s="85">
        <v>3</v>
      </c>
      <c r="B9" s="56" t="s">
        <v>192</v>
      </c>
      <c r="C9" s="56" t="s">
        <v>193</v>
      </c>
      <c r="D9" s="85" t="s">
        <v>194</v>
      </c>
      <c r="E9" s="56">
        <v>8750</v>
      </c>
      <c r="F9" s="166">
        <v>2427</v>
      </c>
      <c r="G9" s="167">
        <f t="shared" si="0"/>
        <v>93.682199999999995</v>
      </c>
      <c r="H9" s="167">
        <f t="shared" si="1"/>
        <v>2520.6822000000002</v>
      </c>
      <c r="I9" s="167">
        <f t="shared" si="2"/>
        <v>22055969.25</v>
      </c>
    </row>
    <row r="10" spans="1:9" s="37" customFormat="1" x14ac:dyDescent="0.25">
      <c r="A10" s="85"/>
      <c r="B10" s="56" t="s">
        <v>453</v>
      </c>
      <c r="C10" s="56" t="s">
        <v>454</v>
      </c>
      <c r="D10" s="85" t="s">
        <v>455</v>
      </c>
      <c r="E10" s="56">
        <v>13</v>
      </c>
      <c r="F10" s="166">
        <v>714000</v>
      </c>
      <c r="G10" s="167">
        <f>F10*3.86%</f>
        <v>27560.399999999998</v>
      </c>
      <c r="H10" s="167">
        <f>F10+G10</f>
        <v>741560.4</v>
      </c>
      <c r="I10" s="167">
        <f t="shared" si="2"/>
        <v>9640285.2000000011</v>
      </c>
    </row>
    <row r="11" spans="1:9" x14ac:dyDescent="0.25">
      <c r="A11" s="85">
        <v>4</v>
      </c>
      <c r="B11" s="56" t="s">
        <v>195</v>
      </c>
      <c r="C11" s="56" t="s">
        <v>196</v>
      </c>
      <c r="D11" s="85" t="s">
        <v>197</v>
      </c>
      <c r="E11" s="56">
        <v>4750</v>
      </c>
      <c r="F11" s="166">
        <v>2618</v>
      </c>
      <c r="G11" s="167">
        <f t="shared" si="0"/>
        <v>101.05479999999999</v>
      </c>
      <c r="H11" s="167">
        <f t="shared" si="1"/>
        <v>2719.0547999999999</v>
      </c>
      <c r="I11" s="167">
        <f t="shared" si="2"/>
        <v>12915510.299999999</v>
      </c>
    </row>
    <row r="12" spans="1:9" ht="15.75" x14ac:dyDescent="0.25">
      <c r="A12" s="56"/>
      <c r="B12" s="56"/>
      <c r="C12" s="56"/>
      <c r="D12" s="56"/>
      <c r="E12" s="56"/>
      <c r="F12" s="56"/>
      <c r="G12" s="147"/>
      <c r="H12" s="147" t="s">
        <v>31</v>
      </c>
      <c r="I12" s="165">
        <f>SUM(I7:I11)</f>
        <v>316394222.57999998</v>
      </c>
    </row>
  </sheetData>
  <mergeCells count="2">
    <mergeCell ref="A2:H2"/>
    <mergeCell ref="A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9"/>
  <sheetViews>
    <sheetView topLeftCell="A142" workbookViewId="0">
      <selection activeCell="I149" sqref="I149"/>
    </sheetView>
  </sheetViews>
  <sheetFormatPr baseColWidth="10" defaultRowHeight="15" x14ac:dyDescent="0.25"/>
  <cols>
    <col min="3" max="3" width="13.7109375" customWidth="1"/>
    <col min="4" max="4" width="8.85546875" customWidth="1"/>
    <col min="6" max="6" width="11.42578125" style="213"/>
    <col min="7" max="7" width="11.42578125" style="118"/>
    <col min="9" max="9" width="17" style="100" customWidth="1"/>
  </cols>
  <sheetData>
    <row r="2" spans="1:9" ht="21" x14ac:dyDescent="0.35">
      <c r="A2" s="37"/>
      <c r="B2" s="199" t="s">
        <v>161</v>
      </c>
      <c r="C2" s="199"/>
      <c r="D2" s="199"/>
      <c r="E2" s="199"/>
      <c r="F2" s="199"/>
      <c r="G2" s="199"/>
      <c r="H2" s="199"/>
    </row>
    <row r="3" spans="1:9" x14ac:dyDescent="0.25">
      <c r="A3" s="37"/>
      <c r="B3" s="37"/>
      <c r="C3" s="37"/>
      <c r="D3" s="37"/>
      <c r="E3" s="37"/>
      <c r="H3" s="37"/>
    </row>
    <row r="4" spans="1:9" ht="15.75" x14ac:dyDescent="0.25">
      <c r="A4" s="200" t="s">
        <v>199</v>
      </c>
      <c r="B4" s="200"/>
      <c r="C4" s="200"/>
      <c r="D4" s="200"/>
      <c r="E4" s="200"/>
      <c r="F4" s="200"/>
      <c r="G4" s="200"/>
      <c r="H4" s="200"/>
    </row>
    <row r="5" spans="1:9" x14ac:dyDescent="0.25">
      <c r="A5" s="101"/>
      <c r="B5" s="101"/>
      <c r="C5" s="101"/>
      <c r="D5" s="101"/>
      <c r="E5" s="101"/>
      <c r="F5" s="214"/>
      <c r="G5" s="119"/>
      <c r="H5" s="101"/>
    </row>
    <row r="6" spans="1:9" x14ac:dyDescent="0.25">
      <c r="A6" s="37"/>
      <c r="B6" s="102"/>
      <c r="C6" s="37"/>
      <c r="D6" s="37"/>
      <c r="E6" s="37"/>
      <c r="F6" s="215"/>
      <c r="G6" s="120"/>
      <c r="H6" s="37"/>
    </row>
    <row r="7" spans="1:9" ht="45.75" x14ac:dyDescent="0.25">
      <c r="A7" s="158" t="s">
        <v>1</v>
      </c>
      <c r="B7" s="159" t="s">
        <v>2</v>
      </c>
      <c r="C7" s="159" t="s">
        <v>3</v>
      </c>
      <c r="D7" s="170" t="s">
        <v>200</v>
      </c>
      <c r="E7" s="160" t="s">
        <v>5</v>
      </c>
      <c r="F7" s="161" t="s">
        <v>187</v>
      </c>
      <c r="G7" s="171" t="s">
        <v>179</v>
      </c>
      <c r="H7" s="157" t="s">
        <v>437</v>
      </c>
      <c r="I7" s="157" t="s">
        <v>8</v>
      </c>
    </row>
    <row r="8" spans="1:9" x14ac:dyDescent="0.25">
      <c r="A8" s="81">
        <v>1</v>
      </c>
      <c r="B8" s="39" t="s">
        <v>201</v>
      </c>
      <c r="C8" s="90" t="s">
        <v>202</v>
      </c>
      <c r="D8" s="107" t="s">
        <v>11</v>
      </c>
      <c r="E8" s="108">
        <v>60</v>
      </c>
      <c r="F8" s="216">
        <v>34800</v>
      </c>
      <c r="G8" s="121">
        <f>F8*3.86%</f>
        <v>1343.2799999999997</v>
      </c>
      <c r="H8" s="110">
        <f>F8+G8</f>
        <v>36143.279999999999</v>
      </c>
      <c r="I8" s="56">
        <f>E8*H8</f>
        <v>2168596.7999999998</v>
      </c>
    </row>
    <row r="9" spans="1:9" x14ac:dyDescent="0.25">
      <c r="A9" s="81">
        <v>2</v>
      </c>
      <c r="B9" s="39" t="s">
        <v>201</v>
      </c>
      <c r="C9" s="90" t="s">
        <v>203</v>
      </c>
      <c r="D9" s="107" t="s">
        <v>11</v>
      </c>
      <c r="E9" s="108">
        <v>60</v>
      </c>
      <c r="F9" s="216">
        <v>19500</v>
      </c>
      <c r="G9" s="121">
        <f>F9*3.86%</f>
        <v>752.69999999999993</v>
      </c>
      <c r="H9" s="110">
        <f>F9+G9</f>
        <v>20252.7</v>
      </c>
      <c r="I9" s="56">
        <f>E9*H9</f>
        <v>1215162</v>
      </c>
    </row>
    <row r="10" spans="1:9" x14ac:dyDescent="0.25">
      <c r="A10" s="81">
        <v>3</v>
      </c>
      <c r="B10" s="39" t="s">
        <v>204</v>
      </c>
      <c r="C10" s="90" t="s">
        <v>205</v>
      </c>
      <c r="D10" s="107" t="s">
        <v>11</v>
      </c>
      <c r="E10" s="108">
        <v>4000</v>
      </c>
      <c r="F10" s="216">
        <v>262</v>
      </c>
      <c r="G10" s="121">
        <f t="shared" ref="G10:G68" si="0">F10*3.86%</f>
        <v>10.113199999999999</v>
      </c>
      <c r="H10" s="110">
        <f t="shared" ref="H10:H68" si="1">F10+G10</f>
        <v>272.11320000000001</v>
      </c>
      <c r="I10" s="56">
        <f t="shared" ref="I10:I68" si="2">E10*H10</f>
        <v>1088452.8</v>
      </c>
    </row>
    <row r="11" spans="1:9" ht="22.5" x14ac:dyDescent="0.25">
      <c r="A11" s="81">
        <v>4</v>
      </c>
      <c r="B11" s="39" t="s">
        <v>204</v>
      </c>
      <c r="C11" s="90" t="s">
        <v>206</v>
      </c>
      <c r="D11" s="107" t="s">
        <v>11</v>
      </c>
      <c r="E11" s="108">
        <v>4000</v>
      </c>
      <c r="F11" s="216">
        <v>292</v>
      </c>
      <c r="G11" s="121">
        <f t="shared" si="0"/>
        <v>11.271199999999999</v>
      </c>
      <c r="H11" s="110">
        <f t="shared" si="1"/>
        <v>303.27120000000002</v>
      </c>
      <c r="I11" s="56">
        <f t="shared" si="2"/>
        <v>1213084.8</v>
      </c>
    </row>
    <row r="12" spans="1:9" x14ac:dyDescent="0.25">
      <c r="A12" s="81">
        <v>5</v>
      </c>
      <c r="B12" s="39" t="s">
        <v>204</v>
      </c>
      <c r="C12" s="90" t="s">
        <v>207</v>
      </c>
      <c r="D12" s="107" t="s">
        <v>11</v>
      </c>
      <c r="E12" s="108">
        <v>150</v>
      </c>
      <c r="F12" s="216">
        <v>1200</v>
      </c>
      <c r="G12" s="121">
        <f t="shared" si="0"/>
        <v>46.319999999999993</v>
      </c>
      <c r="H12" s="110">
        <f t="shared" si="1"/>
        <v>1246.32</v>
      </c>
      <c r="I12" s="56">
        <f t="shared" si="2"/>
        <v>186948</v>
      </c>
    </row>
    <row r="13" spans="1:9" x14ac:dyDescent="0.25">
      <c r="A13" s="81">
        <v>6</v>
      </c>
      <c r="B13" s="39" t="s">
        <v>204</v>
      </c>
      <c r="C13" s="90" t="s">
        <v>208</v>
      </c>
      <c r="D13" s="107" t="s">
        <v>11</v>
      </c>
      <c r="E13" s="108">
        <v>150</v>
      </c>
      <c r="F13" s="216">
        <v>524</v>
      </c>
      <c r="G13" s="121">
        <f t="shared" si="0"/>
        <v>20.226399999999998</v>
      </c>
      <c r="H13" s="110">
        <f t="shared" si="1"/>
        <v>544.22640000000001</v>
      </c>
      <c r="I13" s="56">
        <f t="shared" si="2"/>
        <v>81633.960000000006</v>
      </c>
    </row>
    <row r="14" spans="1:9" x14ac:dyDescent="0.25">
      <c r="A14" s="81">
        <v>7</v>
      </c>
      <c r="B14" s="39" t="s">
        <v>204</v>
      </c>
      <c r="C14" s="90" t="s">
        <v>209</v>
      </c>
      <c r="D14" s="107" t="s">
        <v>11</v>
      </c>
      <c r="E14" s="108">
        <v>60</v>
      </c>
      <c r="F14" s="216">
        <v>5344.8</v>
      </c>
      <c r="G14" s="121">
        <f t="shared" si="0"/>
        <v>206.30927999999997</v>
      </c>
      <c r="H14" s="110">
        <f t="shared" si="1"/>
        <v>5551.1092800000006</v>
      </c>
      <c r="I14" s="56">
        <f t="shared" si="2"/>
        <v>333066.55680000002</v>
      </c>
    </row>
    <row r="15" spans="1:9" x14ac:dyDescent="0.25">
      <c r="A15" s="81">
        <v>8</v>
      </c>
      <c r="B15" s="39" t="s">
        <v>204</v>
      </c>
      <c r="C15" s="90" t="s">
        <v>210</v>
      </c>
      <c r="D15" s="107" t="s">
        <v>11</v>
      </c>
      <c r="E15" s="108">
        <v>500</v>
      </c>
      <c r="F15" s="216">
        <v>480</v>
      </c>
      <c r="G15" s="121">
        <f t="shared" si="0"/>
        <v>18.527999999999999</v>
      </c>
      <c r="H15" s="110">
        <f t="shared" si="1"/>
        <v>498.52800000000002</v>
      </c>
      <c r="I15" s="56">
        <f t="shared" si="2"/>
        <v>249264</v>
      </c>
    </row>
    <row r="16" spans="1:9" x14ac:dyDescent="0.25">
      <c r="A16" s="81">
        <v>9</v>
      </c>
      <c r="B16" s="39" t="s">
        <v>204</v>
      </c>
      <c r="C16" s="90" t="s">
        <v>211</v>
      </c>
      <c r="D16" s="107" t="s">
        <v>11</v>
      </c>
      <c r="E16" s="108">
        <v>200</v>
      </c>
      <c r="F16" s="216">
        <v>1000</v>
      </c>
      <c r="G16" s="121">
        <f t="shared" si="0"/>
        <v>38.599999999999994</v>
      </c>
      <c r="H16" s="110">
        <f t="shared" si="1"/>
        <v>1038.5999999999999</v>
      </c>
      <c r="I16" s="56">
        <f t="shared" si="2"/>
        <v>207719.99999999997</v>
      </c>
    </row>
    <row r="17" spans="1:9" ht="22.5" x14ac:dyDescent="0.25">
      <c r="A17" s="81">
        <v>10</v>
      </c>
      <c r="B17" s="39" t="s">
        <v>204</v>
      </c>
      <c r="C17" s="90" t="s">
        <v>212</v>
      </c>
      <c r="D17" s="107" t="s">
        <v>11</v>
      </c>
      <c r="E17" s="108">
        <v>150</v>
      </c>
      <c r="F17" s="216">
        <v>2724.8</v>
      </c>
      <c r="G17" s="121">
        <f t="shared" si="0"/>
        <v>105.17728</v>
      </c>
      <c r="H17" s="110">
        <f t="shared" si="1"/>
        <v>2829.9772800000001</v>
      </c>
      <c r="I17" s="56">
        <f t="shared" si="2"/>
        <v>424496.592</v>
      </c>
    </row>
    <row r="18" spans="1:9" x14ac:dyDescent="0.25">
      <c r="A18" s="81">
        <v>11</v>
      </c>
      <c r="B18" s="111" t="s">
        <v>204</v>
      </c>
      <c r="C18" s="112" t="s">
        <v>213</v>
      </c>
      <c r="D18" s="113" t="s">
        <v>11</v>
      </c>
      <c r="E18" s="82">
        <v>200</v>
      </c>
      <c r="F18" s="110">
        <v>2058</v>
      </c>
      <c r="G18" s="121">
        <f t="shared" si="0"/>
        <v>79.438799999999986</v>
      </c>
      <c r="H18" s="110">
        <f t="shared" si="1"/>
        <v>2137.4387999999999</v>
      </c>
      <c r="I18" s="56">
        <f t="shared" si="2"/>
        <v>427487.76</v>
      </c>
    </row>
    <row r="19" spans="1:9" x14ac:dyDescent="0.25">
      <c r="A19" s="81">
        <v>12</v>
      </c>
      <c r="B19" s="111" t="s">
        <v>204</v>
      </c>
      <c r="C19" s="112" t="s">
        <v>214</v>
      </c>
      <c r="D19" s="113" t="s">
        <v>11</v>
      </c>
      <c r="E19" s="82">
        <v>300</v>
      </c>
      <c r="F19" s="110">
        <v>5800</v>
      </c>
      <c r="G19" s="121">
        <f t="shared" si="0"/>
        <v>223.87999999999997</v>
      </c>
      <c r="H19" s="110">
        <f t="shared" si="1"/>
        <v>6023.88</v>
      </c>
      <c r="I19" s="56">
        <f t="shared" si="2"/>
        <v>1807164</v>
      </c>
    </row>
    <row r="20" spans="1:9" x14ac:dyDescent="0.25">
      <c r="A20" s="81">
        <v>13</v>
      </c>
      <c r="B20" s="111" t="s">
        <v>204</v>
      </c>
      <c r="C20" s="112" t="s">
        <v>215</v>
      </c>
      <c r="D20" s="113" t="s">
        <v>11</v>
      </c>
      <c r="E20" s="82">
        <v>200</v>
      </c>
      <c r="F20" s="110">
        <v>13500</v>
      </c>
      <c r="G20" s="121">
        <f t="shared" si="0"/>
        <v>521.09999999999991</v>
      </c>
      <c r="H20" s="110">
        <f t="shared" si="1"/>
        <v>14021.1</v>
      </c>
      <c r="I20" s="56">
        <f t="shared" si="2"/>
        <v>2804220</v>
      </c>
    </row>
    <row r="21" spans="1:9" ht="22.5" x14ac:dyDescent="0.25">
      <c r="A21" s="81">
        <v>14</v>
      </c>
      <c r="B21" s="40" t="s">
        <v>216</v>
      </c>
      <c r="C21" s="41" t="s">
        <v>217</v>
      </c>
      <c r="D21" s="114" t="s">
        <v>218</v>
      </c>
      <c r="E21" s="108">
        <v>50</v>
      </c>
      <c r="F21" s="216">
        <v>5764</v>
      </c>
      <c r="G21" s="121">
        <f t="shared" si="0"/>
        <v>222.49039999999997</v>
      </c>
      <c r="H21" s="110">
        <f t="shared" si="1"/>
        <v>5986.4903999999997</v>
      </c>
      <c r="I21" s="56">
        <f t="shared" si="2"/>
        <v>299324.51999999996</v>
      </c>
    </row>
    <row r="22" spans="1:9" x14ac:dyDescent="0.25">
      <c r="A22" s="81">
        <v>15</v>
      </c>
      <c r="B22" s="40" t="s">
        <v>219</v>
      </c>
      <c r="C22" s="41"/>
      <c r="D22" s="114" t="s">
        <v>218</v>
      </c>
      <c r="E22" s="108">
        <v>50</v>
      </c>
      <c r="F22" s="216">
        <v>4401.6000000000004</v>
      </c>
      <c r="G22" s="121">
        <f t="shared" si="0"/>
        <v>169.90176</v>
      </c>
      <c r="H22" s="110">
        <f t="shared" si="1"/>
        <v>4571.5017600000001</v>
      </c>
      <c r="I22" s="56">
        <f t="shared" si="2"/>
        <v>228575.08800000002</v>
      </c>
    </row>
    <row r="23" spans="1:9" x14ac:dyDescent="0.25">
      <c r="A23" s="81">
        <v>16</v>
      </c>
      <c r="B23" s="40" t="s">
        <v>220</v>
      </c>
      <c r="C23" s="41" t="s">
        <v>221</v>
      </c>
      <c r="D23" s="114" t="s">
        <v>222</v>
      </c>
      <c r="E23" s="108">
        <v>200</v>
      </c>
      <c r="F23" s="216">
        <v>131000</v>
      </c>
      <c r="G23" s="121">
        <f t="shared" si="0"/>
        <v>5056.5999999999995</v>
      </c>
      <c r="H23" s="110">
        <f t="shared" si="1"/>
        <v>136056.6</v>
      </c>
      <c r="I23" s="56">
        <f t="shared" si="2"/>
        <v>27211320</v>
      </c>
    </row>
    <row r="24" spans="1:9" x14ac:dyDescent="0.25">
      <c r="A24" s="81">
        <v>17</v>
      </c>
      <c r="B24" s="40" t="s">
        <v>223</v>
      </c>
      <c r="C24" s="41" t="s">
        <v>224</v>
      </c>
      <c r="D24" s="114" t="s">
        <v>100</v>
      </c>
      <c r="E24" s="108">
        <v>10</v>
      </c>
      <c r="F24" s="216">
        <v>64000</v>
      </c>
      <c r="G24" s="121">
        <f t="shared" si="0"/>
        <v>2470.3999999999996</v>
      </c>
      <c r="H24" s="110">
        <f t="shared" si="1"/>
        <v>66470.399999999994</v>
      </c>
      <c r="I24" s="56">
        <f t="shared" si="2"/>
        <v>664704</v>
      </c>
    </row>
    <row r="25" spans="1:9" x14ac:dyDescent="0.25">
      <c r="A25" s="81">
        <v>18</v>
      </c>
      <c r="B25" s="40" t="s">
        <v>225</v>
      </c>
      <c r="C25" s="41" t="s">
        <v>226</v>
      </c>
      <c r="D25" s="114" t="s">
        <v>100</v>
      </c>
      <c r="E25" s="108">
        <v>15</v>
      </c>
      <c r="F25" s="216">
        <v>26200</v>
      </c>
      <c r="G25" s="121">
        <f t="shared" si="0"/>
        <v>1011.3199999999999</v>
      </c>
      <c r="H25" s="110">
        <f t="shared" si="1"/>
        <v>27211.32</v>
      </c>
      <c r="I25" s="56">
        <f t="shared" si="2"/>
        <v>408169.8</v>
      </c>
    </row>
    <row r="26" spans="1:9" ht="22.5" x14ac:dyDescent="0.25">
      <c r="A26" s="81">
        <v>19</v>
      </c>
      <c r="B26" s="40" t="s">
        <v>227</v>
      </c>
      <c r="C26" s="41" t="s">
        <v>228</v>
      </c>
      <c r="D26" s="114" t="s">
        <v>11</v>
      </c>
      <c r="E26" s="108">
        <v>120</v>
      </c>
      <c r="F26" s="216">
        <v>120000</v>
      </c>
      <c r="G26" s="121">
        <f t="shared" si="0"/>
        <v>4631.9999999999991</v>
      </c>
      <c r="H26" s="110">
        <f t="shared" si="1"/>
        <v>124632</v>
      </c>
      <c r="I26" s="56">
        <f t="shared" si="2"/>
        <v>14955840</v>
      </c>
    </row>
    <row r="27" spans="1:9" x14ac:dyDescent="0.25">
      <c r="A27" s="81">
        <v>20</v>
      </c>
      <c r="B27" s="40" t="s">
        <v>229</v>
      </c>
      <c r="C27" s="41" t="s">
        <v>230</v>
      </c>
      <c r="D27" s="114" t="s">
        <v>231</v>
      </c>
      <c r="E27" s="108">
        <v>200</v>
      </c>
      <c r="F27" s="216">
        <v>62000</v>
      </c>
      <c r="G27" s="121">
        <f t="shared" si="0"/>
        <v>2393.1999999999998</v>
      </c>
      <c r="H27" s="110">
        <f t="shared" si="1"/>
        <v>64393.2</v>
      </c>
      <c r="I27" s="56">
        <f t="shared" si="2"/>
        <v>12878640</v>
      </c>
    </row>
    <row r="28" spans="1:9" x14ac:dyDescent="0.25">
      <c r="A28" s="81">
        <v>21</v>
      </c>
      <c r="B28" s="111" t="s">
        <v>232</v>
      </c>
      <c r="C28" s="112" t="s">
        <v>59</v>
      </c>
      <c r="D28" s="113" t="s">
        <v>11</v>
      </c>
      <c r="E28" s="82">
        <v>20</v>
      </c>
      <c r="F28" s="110">
        <v>4000</v>
      </c>
      <c r="G28" s="121">
        <f t="shared" si="0"/>
        <v>154.39999999999998</v>
      </c>
      <c r="H28" s="110">
        <f t="shared" si="1"/>
        <v>4154.3999999999996</v>
      </c>
      <c r="I28" s="56">
        <f t="shared" si="2"/>
        <v>83088</v>
      </c>
    </row>
    <row r="29" spans="1:9" x14ac:dyDescent="0.25">
      <c r="A29" s="81">
        <v>22</v>
      </c>
      <c r="B29" s="40" t="s">
        <v>233</v>
      </c>
      <c r="C29" s="41" t="s">
        <v>234</v>
      </c>
      <c r="D29" s="114" t="s">
        <v>11</v>
      </c>
      <c r="E29" s="82">
        <v>25</v>
      </c>
      <c r="F29" s="216">
        <v>70000</v>
      </c>
      <c r="G29" s="121">
        <f t="shared" si="0"/>
        <v>2701.9999999999995</v>
      </c>
      <c r="H29" s="110">
        <f t="shared" si="1"/>
        <v>72702</v>
      </c>
      <c r="I29" s="56">
        <f t="shared" si="2"/>
        <v>1817550</v>
      </c>
    </row>
    <row r="30" spans="1:9" x14ac:dyDescent="0.25">
      <c r="A30" s="81">
        <v>23</v>
      </c>
      <c r="B30" s="40" t="s">
        <v>235</v>
      </c>
      <c r="C30" s="41" t="s">
        <v>236</v>
      </c>
      <c r="D30" s="114" t="s">
        <v>11</v>
      </c>
      <c r="E30" s="82">
        <v>25</v>
      </c>
      <c r="F30" s="216">
        <v>40500</v>
      </c>
      <c r="G30" s="121">
        <f t="shared" si="0"/>
        <v>1563.2999999999997</v>
      </c>
      <c r="H30" s="110">
        <f t="shared" si="1"/>
        <v>42063.3</v>
      </c>
      <c r="I30" s="56">
        <f t="shared" si="2"/>
        <v>1051582.5</v>
      </c>
    </row>
    <row r="31" spans="1:9" x14ac:dyDescent="0.25">
      <c r="A31" s="81">
        <v>24</v>
      </c>
      <c r="B31" s="40" t="s">
        <v>237</v>
      </c>
      <c r="C31" s="41" t="s">
        <v>238</v>
      </c>
      <c r="D31" s="114" t="s">
        <v>11</v>
      </c>
      <c r="E31" s="82">
        <v>20</v>
      </c>
      <c r="F31" s="216">
        <v>6500</v>
      </c>
      <c r="G31" s="121">
        <f t="shared" si="0"/>
        <v>250.89999999999998</v>
      </c>
      <c r="H31" s="110">
        <f t="shared" si="1"/>
        <v>6750.9</v>
      </c>
      <c r="I31" s="56">
        <f t="shared" si="2"/>
        <v>135018</v>
      </c>
    </row>
    <row r="32" spans="1:9" x14ac:dyDescent="0.25">
      <c r="A32" s="81">
        <v>25</v>
      </c>
      <c r="B32" s="46" t="s">
        <v>237</v>
      </c>
      <c r="C32" s="47" t="s">
        <v>239</v>
      </c>
      <c r="D32" s="115" t="s">
        <v>11</v>
      </c>
      <c r="E32" s="45">
        <v>20</v>
      </c>
      <c r="F32" s="217">
        <v>10000</v>
      </c>
      <c r="G32" s="121">
        <f t="shared" si="0"/>
        <v>385.99999999999994</v>
      </c>
      <c r="H32" s="110">
        <f t="shared" si="1"/>
        <v>10386</v>
      </c>
      <c r="I32" s="56">
        <f t="shared" si="2"/>
        <v>207720</v>
      </c>
    </row>
    <row r="33" spans="1:9" x14ac:dyDescent="0.25">
      <c r="A33" s="81">
        <v>26</v>
      </c>
      <c r="B33" s="39" t="s">
        <v>240</v>
      </c>
      <c r="C33" s="41" t="s">
        <v>241</v>
      </c>
      <c r="D33" s="114" t="s">
        <v>11</v>
      </c>
      <c r="E33" s="82">
        <v>50</v>
      </c>
      <c r="F33" s="216">
        <v>2150</v>
      </c>
      <c r="G33" s="121">
        <f t="shared" si="0"/>
        <v>82.99</v>
      </c>
      <c r="H33" s="110">
        <f t="shared" si="1"/>
        <v>2232.9899999999998</v>
      </c>
      <c r="I33" s="56">
        <f t="shared" si="2"/>
        <v>111649.49999999999</v>
      </c>
    </row>
    <row r="34" spans="1:9" x14ac:dyDescent="0.25">
      <c r="A34" s="81">
        <v>27</v>
      </c>
      <c r="B34" s="39" t="s">
        <v>240</v>
      </c>
      <c r="C34" s="41" t="s">
        <v>242</v>
      </c>
      <c r="D34" s="114" t="s">
        <v>11</v>
      </c>
      <c r="E34" s="82">
        <v>100</v>
      </c>
      <c r="F34" s="216">
        <v>733.6</v>
      </c>
      <c r="G34" s="121">
        <f t="shared" si="0"/>
        <v>28.316959999999998</v>
      </c>
      <c r="H34" s="110">
        <f t="shared" si="1"/>
        <v>761.91696000000002</v>
      </c>
      <c r="I34" s="56">
        <f t="shared" si="2"/>
        <v>76191.695999999996</v>
      </c>
    </row>
    <row r="35" spans="1:9" x14ac:dyDescent="0.25">
      <c r="A35" s="81">
        <v>28</v>
      </c>
      <c r="B35" s="39" t="s">
        <v>240</v>
      </c>
      <c r="C35" s="41" t="s">
        <v>243</v>
      </c>
      <c r="D35" s="114" t="s">
        <v>11</v>
      </c>
      <c r="E35" s="82">
        <v>500</v>
      </c>
      <c r="F35" s="216">
        <v>370</v>
      </c>
      <c r="G35" s="121">
        <f t="shared" si="0"/>
        <v>14.281999999999998</v>
      </c>
      <c r="H35" s="110">
        <f t="shared" si="1"/>
        <v>384.28199999999998</v>
      </c>
      <c r="I35" s="56">
        <f t="shared" si="2"/>
        <v>192141</v>
      </c>
    </row>
    <row r="36" spans="1:9" x14ac:dyDescent="0.25">
      <c r="A36" s="81">
        <v>29</v>
      </c>
      <c r="B36" s="39" t="s">
        <v>240</v>
      </c>
      <c r="C36" s="41" t="s">
        <v>244</v>
      </c>
      <c r="D36" s="114" t="s">
        <v>11</v>
      </c>
      <c r="E36" s="82">
        <v>30</v>
      </c>
      <c r="F36" s="216">
        <v>12000</v>
      </c>
      <c r="G36" s="121">
        <f t="shared" si="0"/>
        <v>463.19999999999993</v>
      </c>
      <c r="H36" s="110">
        <f t="shared" si="1"/>
        <v>12463.2</v>
      </c>
      <c r="I36" s="56">
        <f t="shared" si="2"/>
        <v>373896</v>
      </c>
    </row>
    <row r="37" spans="1:9" x14ac:dyDescent="0.25">
      <c r="A37" s="81">
        <v>30</v>
      </c>
      <c r="B37" s="39" t="s">
        <v>240</v>
      </c>
      <c r="C37" s="41" t="s">
        <v>245</v>
      </c>
      <c r="D37" s="114" t="s">
        <v>11</v>
      </c>
      <c r="E37" s="82">
        <v>50</v>
      </c>
      <c r="F37" s="216">
        <v>3300</v>
      </c>
      <c r="G37" s="121">
        <f t="shared" si="0"/>
        <v>127.37999999999998</v>
      </c>
      <c r="H37" s="110">
        <f t="shared" si="1"/>
        <v>3427.38</v>
      </c>
      <c r="I37" s="56">
        <f t="shared" si="2"/>
        <v>171369</v>
      </c>
    </row>
    <row r="38" spans="1:9" x14ac:dyDescent="0.25">
      <c r="A38" s="81">
        <v>31</v>
      </c>
      <c r="B38" s="39" t="s">
        <v>240</v>
      </c>
      <c r="C38" s="41" t="s">
        <v>246</v>
      </c>
      <c r="D38" s="114" t="s">
        <v>11</v>
      </c>
      <c r="E38" s="82">
        <v>30</v>
      </c>
      <c r="F38" s="216">
        <v>3144</v>
      </c>
      <c r="G38" s="121">
        <f t="shared" si="0"/>
        <v>121.35839999999999</v>
      </c>
      <c r="H38" s="110">
        <f t="shared" si="1"/>
        <v>3265.3584000000001</v>
      </c>
      <c r="I38" s="56">
        <f t="shared" si="2"/>
        <v>97960.752000000008</v>
      </c>
    </row>
    <row r="39" spans="1:9" x14ac:dyDescent="0.25">
      <c r="A39" s="81">
        <v>32</v>
      </c>
      <c r="B39" s="39" t="s">
        <v>240</v>
      </c>
      <c r="C39" s="41" t="s">
        <v>247</v>
      </c>
      <c r="D39" s="114" t="s">
        <v>11</v>
      </c>
      <c r="E39" s="82">
        <v>30</v>
      </c>
      <c r="F39" s="216">
        <v>3144</v>
      </c>
      <c r="G39" s="121">
        <f t="shared" si="0"/>
        <v>121.35839999999999</v>
      </c>
      <c r="H39" s="110">
        <f t="shared" si="1"/>
        <v>3265.3584000000001</v>
      </c>
      <c r="I39" s="56">
        <f t="shared" si="2"/>
        <v>97960.752000000008</v>
      </c>
    </row>
    <row r="40" spans="1:9" x14ac:dyDescent="0.25">
      <c r="A40" s="81">
        <v>33</v>
      </c>
      <c r="B40" s="111" t="s">
        <v>248</v>
      </c>
      <c r="C40" s="112" t="s">
        <v>463</v>
      </c>
      <c r="D40" s="113" t="s">
        <v>11</v>
      </c>
      <c r="E40" s="82">
        <v>50</v>
      </c>
      <c r="F40" s="110">
        <v>62880</v>
      </c>
      <c r="G40" s="121">
        <f t="shared" si="0"/>
        <v>2427.1679999999997</v>
      </c>
      <c r="H40" s="110">
        <f t="shared" si="1"/>
        <v>65307.167999999998</v>
      </c>
      <c r="I40" s="56">
        <f t="shared" si="2"/>
        <v>3265358.4</v>
      </c>
    </row>
    <row r="41" spans="1:9" x14ac:dyDescent="0.25">
      <c r="A41" s="81">
        <v>34</v>
      </c>
      <c r="B41" s="39" t="s">
        <v>249</v>
      </c>
      <c r="C41" s="41" t="s">
        <v>250</v>
      </c>
      <c r="D41" s="114" t="s">
        <v>251</v>
      </c>
      <c r="E41" s="82">
        <v>1000</v>
      </c>
      <c r="F41" s="216">
        <v>30392</v>
      </c>
      <c r="G41" s="121">
        <f t="shared" si="0"/>
        <v>1173.1311999999998</v>
      </c>
      <c r="H41" s="110">
        <f t="shared" si="1"/>
        <v>31565.1312</v>
      </c>
      <c r="I41" s="56">
        <f t="shared" si="2"/>
        <v>31565131.199999999</v>
      </c>
    </row>
    <row r="42" spans="1:9" x14ac:dyDescent="0.25">
      <c r="A42" s="81">
        <v>35</v>
      </c>
      <c r="B42" s="40" t="s">
        <v>252</v>
      </c>
      <c r="C42" s="41" t="s">
        <v>253</v>
      </c>
      <c r="D42" s="114" t="s">
        <v>11</v>
      </c>
      <c r="E42" s="82">
        <v>10</v>
      </c>
      <c r="F42" s="216">
        <v>10480</v>
      </c>
      <c r="G42" s="121">
        <f t="shared" si="0"/>
        <v>404.52799999999996</v>
      </c>
      <c r="H42" s="110">
        <f t="shared" si="1"/>
        <v>10884.528</v>
      </c>
      <c r="I42" s="56">
        <f t="shared" si="2"/>
        <v>108845.28</v>
      </c>
    </row>
    <row r="43" spans="1:9" ht="22.5" x14ac:dyDescent="0.25">
      <c r="A43" s="81">
        <v>36</v>
      </c>
      <c r="B43" s="40" t="s">
        <v>254</v>
      </c>
      <c r="C43" s="41" t="s">
        <v>255</v>
      </c>
      <c r="D43" s="114" t="s">
        <v>256</v>
      </c>
      <c r="E43" s="82">
        <v>50</v>
      </c>
      <c r="F43" s="216">
        <v>101656</v>
      </c>
      <c r="G43" s="121">
        <f t="shared" si="0"/>
        <v>3923.9215999999997</v>
      </c>
      <c r="H43" s="110">
        <f t="shared" si="1"/>
        <v>105579.9216</v>
      </c>
      <c r="I43" s="56">
        <f t="shared" si="2"/>
        <v>5278996.08</v>
      </c>
    </row>
    <row r="44" spans="1:9" x14ac:dyDescent="0.25">
      <c r="A44" s="81">
        <v>37</v>
      </c>
      <c r="B44" s="39" t="s">
        <v>257</v>
      </c>
      <c r="C44" s="41" t="s">
        <v>258</v>
      </c>
      <c r="D44" s="114" t="s">
        <v>11</v>
      </c>
      <c r="E44" s="82">
        <v>1000</v>
      </c>
      <c r="F44" s="216">
        <v>374</v>
      </c>
      <c r="G44" s="121">
        <f t="shared" si="0"/>
        <v>14.436399999999999</v>
      </c>
      <c r="H44" s="110">
        <f t="shared" si="1"/>
        <v>388.43639999999999</v>
      </c>
      <c r="I44" s="56">
        <f t="shared" si="2"/>
        <v>388436.39999999997</v>
      </c>
    </row>
    <row r="45" spans="1:9" x14ac:dyDescent="0.25">
      <c r="A45" s="81">
        <v>38</v>
      </c>
      <c r="B45" s="39" t="s">
        <v>257</v>
      </c>
      <c r="C45" s="41" t="s">
        <v>259</v>
      </c>
      <c r="D45" s="114" t="s">
        <v>11</v>
      </c>
      <c r="E45" s="82">
        <v>500</v>
      </c>
      <c r="F45" s="216">
        <v>1583</v>
      </c>
      <c r="G45" s="121">
        <f t="shared" si="0"/>
        <v>61.103799999999993</v>
      </c>
      <c r="H45" s="110">
        <f t="shared" si="1"/>
        <v>1644.1038000000001</v>
      </c>
      <c r="I45" s="56">
        <f t="shared" si="2"/>
        <v>822051.9</v>
      </c>
    </row>
    <row r="46" spans="1:9" x14ac:dyDescent="0.25">
      <c r="A46" s="81">
        <v>39</v>
      </c>
      <c r="B46" s="39" t="s">
        <v>257</v>
      </c>
      <c r="C46" s="41" t="s">
        <v>260</v>
      </c>
      <c r="D46" s="114" t="s">
        <v>11</v>
      </c>
      <c r="E46" s="82">
        <v>300</v>
      </c>
      <c r="F46" s="216">
        <v>1200</v>
      </c>
      <c r="G46" s="121">
        <f t="shared" si="0"/>
        <v>46.319999999999993</v>
      </c>
      <c r="H46" s="110">
        <f t="shared" si="1"/>
        <v>1246.32</v>
      </c>
      <c r="I46" s="56">
        <f t="shared" si="2"/>
        <v>373896</v>
      </c>
    </row>
    <row r="47" spans="1:9" x14ac:dyDescent="0.25">
      <c r="A47" s="81">
        <v>40</v>
      </c>
      <c r="B47" s="39" t="s">
        <v>257</v>
      </c>
      <c r="C47" s="41" t="s">
        <v>261</v>
      </c>
      <c r="D47" s="114" t="s">
        <v>11</v>
      </c>
      <c r="E47" s="82">
        <v>80</v>
      </c>
      <c r="F47" s="216">
        <v>34000</v>
      </c>
      <c r="G47" s="121">
        <f t="shared" si="0"/>
        <v>1312.3999999999999</v>
      </c>
      <c r="H47" s="110">
        <f t="shared" si="1"/>
        <v>35312.400000000001</v>
      </c>
      <c r="I47" s="56">
        <f t="shared" si="2"/>
        <v>2824992</v>
      </c>
    </row>
    <row r="48" spans="1:9" ht="22.5" x14ac:dyDescent="0.25">
      <c r="A48" s="81">
        <v>41</v>
      </c>
      <c r="B48" s="39" t="s">
        <v>257</v>
      </c>
      <c r="C48" s="41" t="s">
        <v>262</v>
      </c>
      <c r="D48" s="114" t="s">
        <v>11</v>
      </c>
      <c r="E48" s="82">
        <v>30</v>
      </c>
      <c r="F48" s="216">
        <v>43318</v>
      </c>
      <c r="G48" s="121">
        <f t="shared" si="0"/>
        <v>1672.0747999999999</v>
      </c>
      <c r="H48" s="110">
        <f t="shared" si="1"/>
        <v>44990.074800000002</v>
      </c>
      <c r="I48" s="56">
        <f t="shared" si="2"/>
        <v>1349702.2439999999</v>
      </c>
    </row>
    <row r="49" spans="1:9" x14ac:dyDescent="0.25">
      <c r="A49" s="81">
        <v>42</v>
      </c>
      <c r="B49" s="39" t="s">
        <v>257</v>
      </c>
      <c r="C49" s="41" t="s">
        <v>263</v>
      </c>
      <c r="D49" s="114" t="s">
        <v>11</v>
      </c>
      <c r="E49" s="82">
        <v>100</v>
      </c>
      <c r="F49" s="216">
        <v>681.2</v>
      </c>
      <c r="G49" s="121">
        <f t="shared" si="0"/>
        <v>26.294319999999999</v>
      </c>
      <c r="H49" s="110">
        <f t="shared" si="1"/>
        <v>707.49432000000002</v>
      </c>
      <c r="I49" s="56">
        <f t="shared" si="2"/>
        <v>70749.432000000001</v>
      </c>
    </row>
    <row r="50" spans="1:9" ht="22.5" x14ac:dyDescent="0.25">
      <c r="A50" s="81">
        <v>43</v>
      </c>
      <c r="B50" s="39" t="s">
        <v>257</v>
      </c>
      <c r="C50" s="41" t="s">
        <v>264</v>
      </c>
      <c r="D50" s="114" t="s">
        <v>11</v>
      </c>
      <c r="E50" s="82">
        <v>50</v>
      </c>
      <c r="F50" s="216">
        <v>47000</v>
      </c>
      <c r="G50" s="121">
        <f t="shared" si="0"/>
        <v>1814.1999999999998</v>
      </c>
      <c r="H50" s="110">
        <f t="shared" si="1"/>
        <v>48814.2</v>
      </c>
      <c r="I50" s="56">
        <f t="shared" si="2"/>
        <v>2440710</v>
      </c>
    </row>
    <row r="51" spans="1:9" x14ac:dyDescent="0.25">
      <c r="A51" s="81">
        <v>44</v>
      </c>
      <c r="B51" s="39" t="s">
        <v>257</v>
      </c>
      <c r="C51" s="41" t="s">
        <v>265</v>
      </c>
      <c r="D51" s="114" t="s">
        <v>11</v>
      </c>
      <c r="E51" s="82">
        <v>30</v>
      </c>
      <c r="F51" s="216">
        <v>13643</v>
      </c>
      <c r="G51" s="121">
        <f t="shared" si="0"/>
        <v>526.61979999999994</v>
      </c>
      <c r="H51" s="110">
        <f t="shared" si="1"/>
        <v>14169.6198</v>
      </c>
      <c r="I51" s="56">
        <f t="shared" si="2"/>
        <v>425088.59400000004</v>
      </c>
    </row>
    <row r="52" spans="1:9" x14ac:dyDescent="0.25">
      <c r="A52" s="81">
        <v>45</v>
      </c>
      <c r="B52" s="39" t="s">
        <v>257</v>
      </c>
      <c r="C52" s="41" t="s">
        <v>266</v>
      </c>
      <c r="D52" s="114" t="s">
        <v>11</v>
      </c>
      <c r="E52" s="82">
        <v>30</v>
      </c>
      <c r="F52" s="216">
        <v>28000</v>
      </c>
      <c r="G52" s="121">
        <f t="shared" si="0"/>
        <v>1080.8</v>
      </c>
      <c r="H52" s="110">
        <f t="shared" si="1"/>
        <v>29080.799999999999</v>
      </c>
      <c r="I52" s="56">
        <f t="shared" si="2"/>
        <v>872424</v>
      </c>
    </row>
    <row r="53" spans="1:9" ht="22.5" x14ac:dyDescent="0.25">
      <c r="A53" s="81">
        <v>46</v>
      </c>
      <c r="B53" s="39" t="s">
        <v>257</v>
      </c>
      <c r="C53" s="41" t="s">
        <v>267</v>
      </c>
      <c r="D53" s="114" t="s">
        <v>11</v>
      </c>
      <c r="E53" s="82">
        <v>40</v>
      </c>
      <c r="F53" s="216">
        <v>30000</v>
      </c>
      <c r="G53" s="121">
        <f t="shared" si="0"/>
        <v>1157.9999999999998</v>
      </c>
      <c r="H53" s="110">
        <f t="shared" si="1"/>
        <v>31158</v>
      </c>
      <c r="I53" s="56">
        <f t="shared" si="2"/>
        <v>1246320</v>
      </c>
    </row>
    <row r="54" spans="1:9" ht="22.5" x14ac:dyDescent="0.25">
      <c r="A54" s="81">
        <v>47</v>
      </c>
      <c r="B54" s="40" t="s">
        <v>268</v>
      </c>
      <c r="C54" s="41"/>
      <c r="D54" s="114" t="s">
        <v>11</v>
      </c>
      <c r="E54" s="108">
        <v>6</v>
      </c>
      <c r="F54" s="216">
        <v>142000</v>
      </c>
      <c r="G54" s="121">
        <f t="shared" si="0"/>
        <v>5481.1999999999989</v>
      </c>
      <c r="H54" s="110">
        <f t="shared" si="1"/>
        <v>147481.20000000001</v>
      </c>
      <c r="I54" s="56">
        <f t="shared" si="2"/>
        <v>884887.20000000007</v>
      </c>
    </row>
    <row r="55" spans="1:9" x14ac:dyDescent="0.25">
      <c r="A55" s="81">
        <v>48</v>
      </c>
      <c r="B55" s="39" t="s">
        <v>269</v>
      </c>
      <c r="C55" s="41" t="s">
        <v>270</v>
      </c>
      <c r="D55" s="114" t="s">
        <v>11</v>
      </c>
      <c r="E55" s="82">
        <v>200</v>
      </c>
      <c r="F55" s="216">
        <v>7600</v>
      </c>
      <c r="G55" s="121">
        <f t="shared" si="0"/>
        <v>293.35999999999996</v>
      </c>
      <c r="H55" s="110">
        <f t="shared" si="1"/>
        <v>7893.36</v>
      </c>
      <c r="I55" s="56">
        <f t="shared" si="2"/>
        <v>1578672</v>
      </c>
    </row>
    <row r="56" spans="1:9" x14ac:dyDescent="0.25">
      <c r="A56" s="81">
        <v>49</v>
      </c>
      <c r="B56" s="39" t="s">
        <v>269</v>
      </c>
      <c r="C56" s="41" t="s">
        <v>271</v>
      </c>
      <c r="D56" s="114" t="s">
        <v>11</v>
      </c>
      <c r="E56" s="82">
        <v>100</v>
      </c>
      <c r="F56" s="110">
        <v>4900</v>
      </c>
      <c r="G56" s="121">
        <f t="shared" si="0"/>
        <v>189.14</v>
      </c>
      <c r="H56" s="110">
        <f t="shared" si="1"/>
        <v>5089.1400000000003</v>
      </c>
      <c r="I56" s="56">
        <f t="shared" si="2"/>
        <v>508914.00000000006</v>
      </c>
    </row>
    <row r="57" spans="1:9" s="37" customFormat="1" x14ac:dyDescent="0.25">
      <c r="A57" s="81"/>
      <c r="B57" s="127" t="s">
        <v>272</v>
      </c>
      <c r="C57" s="124" t="s">
        <v>457</v>
      </c>
      <c r="D57" s="114" t="s">
        <v>11</v>
      </c>
      <c r="E57" s="125">
        <v>200</v>
      </c>
      <c r="F57" s="110">
        <v>11200</v>
      </c>
      <c r="G57" s="121">
        <f t="shared" si="0"/>
        <v>432.31999999999994</v>
      </c>
      <c r="H57" s="110">
        <f t="shared" si="1"/>
        <v>11632.32</v>
      </c>
      <c r="I57" s="56">
        <f t="shared" si="2"/>
        <v>2326464</v>
      </c>
    </row>
    <row r="58" spans="1:9" x14ac:dyDescent="0.25">
      <c r="A58" s="81">
        <v>50</v>
      </c>
      <c r="B58" s="39" t="s">
        <v>272</v>
      </c>
      <c r="C58" s="41" t="s">
        <v>273</v>
      </c>
      <c r="D58" s="114" t="s">
        <v>11</v>
      </c>
      <c r="E58" s="82">
        <v>60</v>
      </c>
      <c r="F58" s="110">
        <v>9800</v>
      </c>
      <c r="G58" s="121">
        <f t="shared" si="0"/>
        <v>378.28</v>
      </c>
      <c r="H58" s="110">
        <f t="shared" si="1"/>
        <v>10178.280000000001</v>
      </c>
      <c r="I58" s="56">
        <f t="shared" si="2"/>
        <v>610696.80000000005</v>
      </c>
    </row>
    <row r="59" spans="1:9" x14ac:dyDescent="0.25">
      <c r="A59" s="81">
        <v>51</v>
      </c>
      <c r="B59" s="39" t="s">
        <v>269</v>
      </c>
      <c r="C59" s="41" t="s">
        <v>274</v>
      </c>
      <c r="D59" s="114" t="s">
        <v>11</v>
      </c>
      <c r="E59" s="82">
        <v>50</v>
      </c>
      <c r="F59" s="216">
        <v>10200</v>
      </c>
      <c r="G59" s="121">
        <f t="shared" si="0"/>
        <v>393.71999999999997</v>
      </c>
      <c r="H59" s="110">
        <f t="shared" si="1"/>
        <v>10593.72</v>
      </c>
      <c r="I59" s="56">
        <f t="shared" si="2"/>
        <v>529686</v>
      </c>
    </row>
    <row r="60" spans="1:9" ht="22.5" x14ac:dyDescent="0.25">
      <c r="A60" s="81">
        <v>52</v>
      </c>
      <c r="B60" s="40" t="s">
        <v>275</v>
      </c>
      <c r="C60" s="41" t="s">
        <v>276</v>
      </c>
      <c r="D60" s="114" t="s">
        <v>11</v>
      </c>
      <c r="E60" s="108">
        <v>12</v>
      </c>
      <c r="F60" s="216">
        <v>6812</v>
      </c>
      <c r="G60" s="121">
        <f t="shared" si="0"/>
        <v>262.94319999999999</v>
      </c>
      <c r="H60" s="110">
        <f t="shared" si="1"/>
        <v>7074.9431999999997</v>
      </c>
      <c r="I60" s="56">
        <f t="shared" si="2"/>
        <v>84899.318399999989</v>
      </c>
    </row>
    <row r="61" spans="1:9" ht="22.5" x14ac:dyDescent="0.25">
      <c r="A61" s="81">
        <v>53</v>
      </c>
      <c r="B61" s="40" t="s">
        <v>277</v>
      </c>
      <c r="C61" s="41" t="s">
        <v>278</v>
      </c>
      <c r="D61" s="114" t="s">
        <v>11</v>
      </c>
      <c r="E61" s="108">
        <v>10</v>
      </c>
      <c r="F61" s="216">
        <v>37728</v>
      </c>
      <c r="G61" s="121">
        <f t="shared" si="0"/>
        <v>1456.3007999999998</v>
      </c>
      <c r="H61" s="110">
        <f t="shared" si="1"/>
        <v>39184.300799999997</v>
      </c>
      <c r="I61" s="56">
        <f t="shared" si="2"/>
        <v>391843.00799999997</v>
      </c>
    </row>
    <row r="62" spans="1:9" ht="22.5" x14ac:dyDescent="0.25">
      <c r="A62" s="81">
        <v>54</v>
      </c>
      <c r="B62" s="40" t="s">
        <v>279</v>
      </c>
      <c r="C62" s="41"/>
      <c r="D62" s="114" t="s">
        <v>11</v>
      </c>
      <c r="E62" s="82">
        <v>50</v>
      </c>
      <c r="F62" s="216">
        <v>78600</v>
      </c>
      <c r="G62" s="121">
        <f t="shared" si="0"/>
        <v>3033.9599999999996</v>
      </c>
      <c r="H62" s="110">
        <f t="shared" si="1"/>
        <v>81633.960000000006</v>
      </c>
      <c r="I62" s="56">
        <f t="shared" si="2"/>
        <v>4081698.0000000005</v>
      </c>
    </row>
    <row r="63" spans="1:9" ht="22.5" x14ac:dyDescent="0.25">
      <c r="A63" s="81">
        <v>55</v>
      </c>
      <c r="B63" s="40" t="s">
        <v>280</v>
      </c>
      <c r="C63" s="41"/>
      <c r="D63" s="114" t="s">
        <v>11</v>
      </c>
      <c r="E63" s="82">
        <v>1000</v>
      </c>
      <c r="F63" s="216">
        <v>5764</v>
      </c>
      <c r="G63" s="121">
        <f t="shared" si="0"/>
        <v>222.49039999999997</v>
      </c>
      <c r="H63" s="110">
        <f t="shared" si="1"/>
        <v>5986.4903999999997</v>
      </c>
      <c r="I63" s="56">
        <f t="shared" si="2"/>
        <v>5986490.3999999994</v>
      </c>
    </row>
    <row r="64" spans="1:9" x14ac:dyDescent="0.25">
      <c r="A64" s="81">
        <v>56</v>
      </c>
      <c r="B64" s="40" t="s">
        <v>281</v>
      </c>
      <c r="C64" s="41"/>
      <c r="D64" s="114" t="s">
        <v>11</v>
      </c>
      <c r="E64" s="82">
        <v>20000</v>
      </c>
      <c r="F64" s="216">
        <v>471.6</v>
      </c>
      <c r="G64" s="121">
        <f t="shared" si="0"/>
        <v>18.203759999999999</v>
      </c>
      <c r="H64" s="110">
        <f t="shared" si="1"/>
        <v>489.80376000000001</v>
      </c>
      <c r="I64" s="56">
        <f t="shared" si="2"/>
        <v>9796075.2000000011</v>
      </c>
    </row>
    <row r="65" spans="1:9" ht="22.5" x14ac:dyDescent="0.25">
      <c r="A65" s="81">
        <v>57</v>
      </c>
      <c r="B65" s="40" t="s">
        <v>282</v>
      </c>
      <c r="C65" s="41" t="s">
        <v>283</v>
      </c>
      <c r="D65" s="114" t="s">
        <v>11</v>
      </c>
      <c r="E65" s="116">
        <v>2</v>
      </c>
      <c r="F65" s="216">
        <v>157200</v>
      </c>
      <c r="G65" s="121">
        <f t="shared" si="0"/>
        <v>6067.9199999999992</v>
      </c>
      <c r="H65" s="110">
        <f t="shared" si="1"/>
        <v>163267.92000000001</v>
      </c>
      <c r="I65" s="56">
        <f t="shared" si="2"/>
        <v>326535.84000000003</v>
      </c>
    </row>
    <row r="66" spans="1:9" x14ac:dyDescent="0.25">
      <c r="A66" s="81">
        <v>58</v>
      </c>
      <c r="B66" s="40" t="s">
        <v>284</v>
      </c>
      <c r="C66" s="41" t="s">
        <v>285</v>
      </c>
      <c r="D66" s="114" t="s">
        <v>11</v>
      </c>
      <c r="E66" s="82">
        <v>40</v>
      </c>
      <c r="F66" s="216">
        <v>62880</v>
      </c>
      <c r="G66" s="121">
        <f t="shared" si="0"/>
        <v>2427.1679999999997</v>
      </c>
      <c r="H66" s="110">
        <f t="shared" si="1"/>
        <v>65307.167999999998</v>
      </c>
      <c r="I66" s="56">
        <f t="shared" si="2"/>
        <v>2612286.7199999997</v>
      </c>
    </row>
    <row r="67" spans="1:9" x14ac:dyDescent="0.25">
      <c r="A67" s="81">
        <v>59</v>
      </c>
      <c r="B67" s="40" t="s">
        <v>284</v>
      </c>
      <c r="C67" s="41" t="s">
        <v>286</v>
      </c>
      <c r="D67" s="114" t="s">
        <v>11</v>
      </c>
      <c r="E67" s="82">
        <v>40</v>
      </c>
      <c r="F67" s="216">
        <v>83840</v>
      </c>
      <c r="G67" s="121">
        <f t="shared" si="0"/>
        <v>3236.2239999999997</v>
      </c>
      <c r="H67" s="110">
        <f t="shared" si="1"/>
        <v>87076.224000000002</v>
      </c>
      <c r="I67" s="56">
        <f t="shared" si="2"/>
        <v>3483048.96</v>
      </c>
    </row>
    <row r="68" spans="1:9" x14ac:dyDescent="0.25">
      <c r="A68" s="81">
        <v>60</v>
      </c>
      <c r="B68" s="40" t="s">
        <v>284</v>
      </c>
      <c r="C68" s="41" t="s">
        <v>287</v>
      </c>
      <c r="D68" s="114" t="s">
        <v>11</v>
      </c>
      <c r="E68" s="82">
        <v>40</v>
      </c>
      <c r="F68" s="216">
        <v>99560</v>
      </c>
      <c r="G68" s="121">
        <f t="shared" si="0"/>
        <v>3843.0159999999996</v>
      </c>
      <c r="H68" s="110">
        <f t="shared" si="1"/>
        <v>103403.016</v>
      </c>
      <c r="I68" s="56">
        <f t="shared" si="2"/>
        <v>4136120.64</v>
      </c>
    </row>
    <row r="69" spans="1:9" x14ac:dyDescent="0.25">
      <c r="A69" s="81">
        <v>61</v>
      </c>
      <c r="B69" s="40" t="s">
        <v>288</v>
      </c>
      <c r="C69" s="41" t="s">
        <v>289</v>
      </c>
      <c r="D69" s="114" t="s">
        <v>11</v>
      </c>
      <c r="E69" s="82">
        <v>30</v>
      </c>
      <c r="F69" s="216">
        <v>18864</v>
      </c>
      <c r="G69" s="121">
        <f t="shared" ref="G69:G132" si="3">F69*3.86%</f>
        <v>728.15039999999988</v>
      </c>
      <c r="H69" s="110">
        <f t="shared" ref="H69:H132" si="4">F69+G69</f>
        <v>19592.150399999999</v>
      </c>
      <c r="I69" s="56">
        <f t="shared" ref="I69:I132" si="5">E69*H69</f>
        <v>587764.51199999999</v>
      </c>
    </row>
    <row r="70" spans="1:9" x14ac:dyDescent="0.25">
      <c r="A70" s="81">
        <v>62</v>
      </c>
      <c r="B70" s="40" t="s">
        <v>290</v>
      </c>
      <c r="C70" s="41" t="s">
        <v>291</v>
      </c>
      <c r="D70" s="114" t="s">
        <v>292</v>
      </c>
      <c r="E70" s="82">
        <v>300</v>
      </c>
      <c r="F70" s="216">
        <v>2500</v>
      </c>
      <c r="G70" s="121">
        <f t="shared" si="3"/>
        <v>96.499999999999986</v>
      </c>
      <c r="H70" s="110">
        <f t="shared" si="4"/>
        <v>2596.5</v>
      </c>
      <c r="I70" s="56">
        <f t="shared" si="5"/>
        <v>778950</v>
      </c>
    </row>
    <row r="71" spans="1:9" ht="22.5" x14ac:dyDescent="0.25">
      <c r="A71" s="81">
        <v>63</v>
      </c>
      <c r="B71" s="40" t="s">
        <v>293</v>
      </c>
      <c r="C71" s="41" t="s">
        <v>294</v>
      </c>
      <c r="D71" s="114" t="s">
        <v>11</v>
      </c>
      <c r="E71" s="108">
        <v>25</v>
      </c>
      <c r="F71" s="216">
        <v>62000</v>
      </c>
      <c r="G71" s="121">
        <f t="shared" si="3"/>
        <v>2393.1999999999998</v>
      </c>
      <c r="H71" s="110">
        <f t="shared" si="4"/>
        <v>64393.2</v>
      </c>
      <c r="I71" s="56">
        <f t="shared" si="5"/>
        <v>1609830</v>
      </c>
    </row>
    <row r="72" spans="1:9" ht="22.5" x14ac:dyDescent="0.25">
      <c r="A72" s="81">
        <v>64</v>
      </c>
      <c r="B72" s="40" t="s">
        <v>293</v>
      </c>
      <c r="C72" s="41" t="s">
        <v>295</v>
      </c>
      <c r="D72" s="114" t="s">
        <v>11</v>
      </c>
      <c r="E72" s="108">
        <v>25</v>
      </c>
      <c r="F72" s="216">
        <v>68120</v>
      </c>
      <c r="G72" s="121">
        <f t="shared" si="3"/>
        <v>2629.4319999999998</v>
      </c>
      <c r="H72" s="110">
        <f t="shared" si="4"/>
        <v>70749.432000000001</v>
      </c>
      <c r="I72" s="56">
        <f t="shared" si="5"/>
        <v>1768735.8</v>
      </c>
    </row>
    <row r="73" spans="1:9" ht="22.5" x14ac:dyDescent="0.25">
      <c r="A73" s="81">
        <v>65</v>
      </c>
      <c r="B73" s="40" t="s">
        <v>293</v>
      </c>
      <c r="C73" s="41" t="s">
        <v>296</v>
      </c>
      <c r="D73" s="114" t="s">
        <v>11</v>
      </c>
      <c r="E73" s="108">
        <v>25</v>
      </c>
      <c r="F73" s="216">
        <v>77350</v>
      </c>
      <c r="G73" s="121">
        <f t="shared" si="3"/>
        <v>2985.7099999999996</v>
      </c>
      <c r="H73" s="110">
        <f t="shared" si="4"/>
        <v>80335.710000000006</v>
      </c>
      <c r="I73" s="56">
        <f t="shared" si="5"/>
        <v>2008392.7500000002</v>
      </c>
    </row>
    <row r="74" spans="1:9" x14ac:dyDescent="0.25">
      <c r="A74" s="81">
        <v>66</v>
      </c>
      <c r="B74" s="40" t="s">
        <v>297</v>
      </c>
      <c r="C74" s="41" t="s">
        <v>298</v>
      </c>
      <c r="D74" s="114" t="s">
        <v>11</v>
      </c>
      <c r="E74" s="82">
        <v>30</v>
      </c>
      <c r="F74" s="216">
        <v>12500</v>
      </c>
      <c r="G74" s="121">
        <f t="shared" si="3"/>
        <v>482.49999999999994</v>
      </c>
      <c r="H74" s="110">
        <f t="shared" si="4"/>
        <v>12982.5</v>
      </c>
      <c r="I74" s="56">
        <f t="shared" si="5"/>
        <v>389475</v>
      </c>
    </row>
    <row r="75" spans="1:9" x14ac:dyDescent="0.25">
      <c r="A75" s="81">
        <v>67</v>
      </c>
      <c r="B75" s="40" t="s">
        <v>297</v>
      </c>
      <c r="C75" s="41" t="s">
        <v>299</v>
      </c>
      <c r="D75" s="114" t="s">
        <v>11</v>
      </c>
      <c r="E75" s="82">
        <v>30</v>
      </c>
      <c r="F75" s="216">
        <v>62000</v>
      </c>
      <c r="G75" s="121">
        <f t="shared" si="3"/>
        <v>2393.1999999999998</v>
      </c>
      <c r="H75" s="110">
        <f t="shared" si="4"/>
        <v>64393.2</v>
      </c>
      <c r="I75" s="56">
        <f t="shared" si="5"/>
        <v>1931796</v>
      </c>
    </row>
    <row r="76" spans="1:9" x14ac:dyDescent="0.25">
      <c r="A76" s="81">
        <v>68</v>
      </c>
      <c r="B76" s="40" t="s">
        <v>297</v>
      </c>
      <c r="C76" s="41" t="s">
        <v>300</v>
      </c>
      <c r="D76" s="114" t="s">
        <v>11</v>
      </c>
      <c r="E76" s="82">
        <v>10</v>
      </c>
      <c r="F76" s="216">
        <v>51000</v>
      </c>
      <c r="G76" s="121">
        <f t="shared" si="3"/>
        <v>1968.5999999999997</v>
      </c>
      <c r="H76" s="110">
        <f t="shared" si="4"/>
        <v>52968.6</v>
      </c>
      <c r="I76" s="56">
        <f t="shared" si="5"/>
        <v>529686</v>
      </c>
    </row>
    <row r="77" spans="1:9" ht="22.5" x14ac:dyDescent="0.25">
      <c r="A77" s="81">
        <v>69</v>
      </c>
      <c r="B77" s="40" t="s">
        <v>301</v>
      </c>
      <c r="C77" s="41" t="s">
        <v>302</v>
      </c>
      <c r="D77" s="114" t="s">
        <v>11</v>
      </c>
      <c r="E77" s="82">
        <v>10</v>
      </c>
      <c r="F77" s="216">
        <v>100000</v>
      </c>
      <c r="G77" s="121">
        <f t="shared" si="3"/>
        <v>3859.9999999999995</v>
      </c>
      <c r="H77" s="110">
        <f t="shared" si="4"/>
        <v>103860</v>
      </c>
      <c r="I77" s="56">
        <f t="shared" si="5"/>
        <v>1038600</v>
      </c>
    </row>
    <row r="78" spans="1:9" x14ac:dyDescent="0.25">
      <c r="A78" s="81">
        <v>70</v>
      </c>
      <c r="B78" s="40" t="s">
        <v>297</v>
      </c>
      <c r="C78" s="41" t="s">
        <v>303</v>
      </c>
      <c r="D78" s="114" t="s">
        <v>11</v>
      </c>
      <c r="E78" s="82">
        <v>50</v>
      </c>
      <c r="F78" s="216">
        <v>19000</v>
      </c>
      <c r="G78" s="121">
        <f t="shared" si="3"/>
        <v>733.39999999999986</v>
      </c>
      <c r="H78" s="110">
        <f t="shared" si="4"/>
        <v>19733.400000000001</v>
      </c>
      <c r="I78" s="56">
        <f t="shared" si="5"/>
        <v>986670.00000000012</v>
      </c>
    </row>
    <row r="79" spans="1:9" ht="22.5" x14ac:dyDescent="0.25">
      <c r="A79" s="81">
        <v>71</v>
      </c>
      <c r="B79" s="39" t="s">
        <v>304</v>
      </c>
      <c r="C79" s="41" t="s">
        <v>305</v>
      </c>
      <c r="D79" s="114" t="s">
        <v>11</v>
      </c>
      <c r="E79" s="82">
        <v>150</v>
      </c>
      <c r="F79" s="216">
        <v>101656</v>
      </c>
      <c r="G79" s="121">
        <f t="shared" si="3"/>
        <v>3923.9215999999997</v>
      </c>
      <c r="H79" s="110">
        <f t="shared" si="4"/>
        <v>105579.9216</v>
      </c>
      <c r="I79" s="56">
        <f t="shared" si="5"/>
        <v>15836988.24</v>
      </c>
    </row>
    <row r="80" spans="1:9" x14ac:dyDescent="0.25">
      <c r="A80" s="81">
        <v>72</v>
      </c>
      <c r="B80" s="40" t="s">
        <v>306</v>
      </c>
      <c r="C80" s="41"/>
      <c r="D80" s="114" t="s">
        <v>231</v>
      </c>
      <c r="E80" s="82">
        <v>300</v>
      </c>
      <c r="F80" s="216">
        <v>28296</v>
      </c>
      <c r="G80" s="121">
        <f t="shared" si="3"/>
        <v>1092.2255999999998</v>
      </c>
      <c r="H80" s="110">
        <f t="shared" si="4"/>
        <v>29388.225599999998</v>
      </c>
      <c r="I80" s="56">
        <f t="shared" si="5"/>
        <v>8816467.6799999997</v>
      </c>
    </row>
    <row r="81" spans="1:9" x14ac:dyDescent="0.25">
      <c r="A81" s="81">
        <v>73</v>
      </c>
      <c r="B81" s="40" t="s">
        <v>307</v>
      </c>
      <c r="C81" s="41"/>
      <c r="D81" s="114" t="s">
        <v>11</v>
      </c>
      <c r="E81" s="82">
        <v>10</v>
      </c>
      <c r="F81" s="216">
        <v>8500</v>
      </c>
      <c r="G81" s="121">
        <f t="shared" si="3"/>
        <v>328.09999999999997</v>
      </c>
      <c r="H81" s="110">
        <f t="shared" si="4"/>
        <v>8828.1</v>
      </c>
      <c r="I81" s="56">
        <f t="shared" si="5"/>
        <v>88281</v>
      </c>
    </row>
    <row r="82" spans="1:9" x14ac:dyDescent="0.25">
      <c r="A82" s="81">
        <v>74</v>
      </c>
      <c r="B82" s="40" t="s">
        <v>308</v>
      </c>
      <c r="C82" s="41" t="s">
        <v>309</v>
      </c>
      <c r="D82" s="114" t="s">
        <v>218</v>
      </c>
      <c r="E82" s="82">
        <v>20</v>
      </c>
      <c r="F82" s="216">
        <v>122616</v>
      </c>
      <c r="G82" s="121">
        <f t="shared" si="3"/>
        <v>4732.9775999999993</v>
      </c>
      <c r="H82" s="110">
        <f t="shared" si="4"/>
        <v>127348.9776</v>
      </c>
      <c r="I82" s="56">
        <f t="shared" si="5"/>
        <v>2546979.5520000001</v>
      </c>
    </row>
    <row r="83" spans="1:9" x14ac:dyDescent="0.25">
      <c r="A83" s="81">
        <v>75</v>
      </c>
      <c r="B83" s="40" t="s">
        <v>310</v>
      </c>
      <c r="C83" s="41">
        <v>1</v>
      </c>
      <c r="D83" s="114" t="s">
        <v>218</v>
      </c>
      <c r="E83" s="82">
        <v>20</v>
      </c>
      <c r="F83" s="216">
        <v>23056</v>
      </c>
      <c r="G83" s="121">
        <f t="shared" si="3"/>
        <v>889.96159999999986</v>
      </c>
      <c r="H83" s="110">
        <f t="shared" si="4"/>
        <v>23945.961599999999</v>
      </c>
      <c r="I83" s="56">
        <f t="shared" si="5"/>
        <v>478919.23199999996</v>
      </c>
    </row>
    <row r="84" spans="1:9" x14ac:dyDescent="0.25">
      <c r="A84" s="81">
        <v>76</v>
      </c>
      <c r="B84" s="40" t="s">
        <v>311</v>
      </c>
      <c r="C84" s="41" t="s">
        <v>312</v>
      </c>
      <c r="D84" s="114" t="s">
        <v>11</v>
      </c>
      <c r="E84" s="82">
        <v>10</v>
      </c>
      <c r="F84" s="216">
        <v>50000</v>
      </c>
      <c r="G84" s="121">
        <f t="shared" si="3"/>
        <v>1929.9999999999998</v>
      </c>
      <c r="H84" s="110">
        <f t="shared" si="4"/>
        <v>51930</v>
      </c>
      <c r="I84" s="56">
        <f t="shared" si="5"/>
        <v>519300</v>
      </c>
    </row>
    <row r="85" spans="1:9" x14ac:dyDescent="0.25">
      <c r="A85" s="81">
        <v>77</v>
      </c>
      <c r="B85" s="40" t="s">
        <v>313</v>
      </c>
      <c r="C85" s="41" t="s">
        <v>314</v>
      </c>
      <c r="D85" s="114" t="s">
        <v>315</v>
      </c>
      <c r="E85" s="82">
        <v>800</v>
      </c>
      <c r="F85" s="216">
        <v>60000</v>
      </c>
      <c r="G85" s="121">
        <f t="shared" si="3"/>
        <v>2315.9999999999995</v>
      </c>
      <c r="H85" s="110">
        <f t="shared" si="4"/>
        <v>62316</v>
      </c>
      <c r="I85" s="56">
        <f t="shared" si="5"/>
        <v>49852800</v>
      </c>
    </row>
    <row r="86" spans="1:9" x14ac:dyDescent="0.25">
      <c r="A86" s="81">
        <v>78</v>
      </c>
      <c r="B86" s="40" t="s">
        <v>316</v>
      </c>
      <c r="C86" s="41">
        <v>7018</v>
      </c>
      <c r="D86" s="114" t="s">
        <v>218</v>
      </c>
      <c r="E86" s="82">
        <v>30</v>
      </c>
      <c r="F86" s="216">
        <v>16065</v>
      </c>
      <c r="G86" s="121">
        <f t="shared" si="3"/>
        <v>620.10899999999992</v>
      </c>
      <c r="H86" s="110">
        <f t="shared" si="4"/>
        <v>16685.109</v>
      </c>
      <c r="I86" s="56">
        <f t="shared" si="5"/>
        <v>500553.27</v>
      </c>
    </row>
    <row r="87" spans="1:9" x14ac:dyDescent="0.25">
      <c r="A87" s="81">
        <v>79</v>
      </c>
      <c r="B87" s="40" t="s">
        <v>316</v>
      </c>
      <c r="C87" s="41">
        <v>6013</v>
      </c>
      <c r="D87" s="114" t="s">
        <v>218</v>
      </c>
      <c r="E87" s="82">
        <v>30</v>
      </c>
      <c r="F87" s="216">
        <v>13920</v>
      </c>
      <c r="G87" s="121">
        <f t="shared" si="3"/>
        <v>537.3119999999999</v>
      </c>
      <c r="H87" s="110">
        <f t="shared" si="4"/>
        <v>14457.312</v>
      </c>
      <c r="I87" s="56">
        <f t="shared" si="5"/>
        <v>433719.36</v>
      </c>
    </row>
    <row r="88" spans="1:9" ht="22.5" x14ac:dyDescent="0.25">
      <c r="A88" s="81">
        <v>80</v>
      </c>
      <c r="B88" s="40" t="s">
        <v>79</v>
      </c>
      <c r="C88" s="41" t="s">
        <v>317</v>
      </c>
      <c r="D88" s="114" t="s">
        <v>11</v>
      </c>
      <c r="E88" s="82">
        <v>150</v>
      </c>
      <c r="F88" s="216">
        <v>115280</v>
      </c>
      <c r="G88" s="121">
        <f t="shared" si="3"/>
        <v>4449.8079999999991</v>
      </c>
      <c r="H88" s="110">
        <f t="shared" si="4"/>
        <v>119729.808</v>
      </c>
      <c r="I88" s="56">
        <f t="shared" si="5"/>
        <v>17959471.199999999</v>
      </c>
    </row>
    <row r="89" spans="1:9" x14ac:dyDescent="0.25">
      <c r="A89" s="81">
        <v>81</v>
      </c>
      <c r="B89" s="39" t="s">
        <v>318</v>
      </c>
      <c r="C89" s="41" t="s">
        <v>319</v>
      </c>
      <c r="D89" s="114" t="s">
        <v>11</v>
      </c>
      <c r="E89" s="82">
        <v>1000</v>
      </c>
      <c r="F89" s="216">
        <v>262</v>
      </c>
      <c r="G89" s="121">
        <f t="shared" si="3"/>
        <v>10.113199999999999</v>
      </c>
      <c r="H89" s="110">
        <f t="shared" si="4"/>
        <v>272.11320000000001</v>
      </c>
      <c r="I89" s="56">
        <f t="shared" si="5"/>
        <v>272113.2</v>
      </c>
    </row>
    <row r="90" spans="1:9" x14ac:dyDescent="0.25">
      <c r="A90" s="81">
        <v>82</v>
      </c>
      <c r="B90" s="39" t="s">
        <v>318</v>
      </c>
      <c r="C90" s="41" t="s">
        <v>320</v>
      </c>
      <c r="D90" s="114" t="s">
        <v>11</v>
      </c>
      <c r="E90" s="82">
        <v>50</v>
      </c>
      <c r="F90" s="216">
        <v>3600</v>
      </c>
      <c r="G90" s="121">
        <f t="shared" si="3"/>
        <v>138.95999999999998</v>
      </c>
      <c r="H90" s="110">
        <f t="shared" si="4"/>
        <v>3738.96</v>
      </c>
      <c r="I90" s="56">
        <f t="shared" si="5"/>
        <v>186948</v>
      </c>
    </row>
    <row r="91" spans="1:9" x14ac:dyDescent="0.25">
      <c r="A91" s="81">
        <v>83</v>
      </c>
      <c r="B91" s="39" t="s">
        <v>318</v>
      </c>
      <c r="C91" s="41" t="s">
        <v>321</v>
      </c>
      <c r="D91" s="114" t="s">
        <v>11</v>
      </c>
      <c r="E91" s="82">
        <v>50</v>
      </c>
      <c r="F91" s="216">
        <v>13700</v>
      </c>
      <c r="G91" s="121">
        <f t="shared" si="3"/>
        <v>528.81999999999994</v>
      </c>
      <c r="H91" s="110">
        <f t="shared" si="4"/>
        <v>14228.82</v>
      </c>
      <c r="I91" s="56">
        <f t="shared" si="5"/>
        <v>711441</v>
      </c>
    </row>
    <row r="92" spans="1:9" x14ac:dyDescent="0.25">
      <c r="A92" s="81">
        <v>84</v>
      </c>
      <c r="B92" s="39" t="s">
        <v>318</v>
      </c>
      <c r="C92" s="41" t="s">
        <v>322</v>
      </c>
      <c r="D92" s="114" t="s">
        <v>11</v>
      </c>
      <c r="E92" s="82">
        <v>500</v>
      </c>
      <c r="F92" s="216">
        <v>230</v>
      </c>
      <c r="G92" s="121">
        <f t="shared" si="3"/>
        <v>8.8779999999999983</v>
      </c>
      <c r="H92" s="110">
        <f t="shared" si="4"/>
        <v>238.87799999999999</v>
      </c>
      <c r="I92" s="56">
        <f t="shared" si="5"/>
        <v>119439</v>
      </c>
    </row>
    <row r="93" spans="1:9" x14ac:dyDescent="0.25">
      <c r="A93" s="81">
        <v>85</v>
      </c>
      <c r="B93" s="39" t="s">
        <v>318</v>
      </c>
      <c r="C93" s="41" t="s">
        <v>323</v>
      </c>
      <c r="D93" s="114" t="s">
        <v>11</v>
      </c>
      <c r="E93" s="82">
        <v>1000</v>
      </c>
      <c r="F93" s="216">
        <v>300</v>
      </c>
      <c r="G93" s="121">
        <f t="shared" si="3"/>
        <v>11.579999999999998</v>
      </c>
      <c r="H93" s="110">
        <f t="shared" si="4"/>
        <v>311.58</v>
      </c>
      <c r="I93" s="56">
        <f t="shared" si="5"/>
        <v>311580</v>
      </c>
    </row>
    <row r="94" spans="1:9" ht="22.5" x14ac:dyDescent="0.25">
      <c r="A94" s="81">
        <v>86</v>
      </c>
      <c r="B94" s="39" t="s">
        <v>318</v>
      </c>
      <c r="C94" s="41" t="s">
        <v>324</v>
      </c>
      <c r="D94" s="114" t="s">
        <v>11</v>
      </c>
      <c r="E94" s="82">
        <v>30</v>
      </c>
      <c r="F94" s="216">
        <v>890</v>
      </c>
      <c r="G94" s="121">
        <f t="shared" si="3"/>
        <v>34.353999999999999</v>
      </c>
      <c r="H94" s="110">
        <f t="shared" si="4"/>
        <v>924.35400000000004</v>
      </c>
      <c r="I94" s="56">
        <f t="shared" si="5"/>
        <v>27730.620000000003</v>
      </c>
    </row>
    <row r="95" spans="1:9" x14ac:dyDescent="0.25">
      <c r="A95" s="81">
        <v>87</v>
      </c>
      <c r="B95" s="39" t="s">
        <v>325</v>
      </c>
      <c r="C95" s="41" t="s">
        <v>326</v>
      </c>
      <c r="D95" s="114" t="s">
        <v>11</v>
      </c>
      <c r="E95" s="82">
        <v>500</v>
      </c>
      <c r="F95" s="216">
        <v>524</v>
      </c>
      <c r="G95" s="121">
        <f t="shared" si="3"/>
        <v>20.226399999999998</v>
      </c>
      <c r="H95" s="110">
        <f t="shared" si="4"/>
        <v>544.22640000000001</v>
      </c>
      <c r="I95" s="56">
        <f t="shared" si="5"/>
        <v>272113.2</v>
      </c>
    </row>
    <row r="96" spans="1:9" x14ac:dyDescent="0.25">
      <c r="A96" s="81">
        <v>88</v>
      </c>
      <c r="B96" s="40" t="s">
        <v>325</v>
      </c>
      <c r="C96" s="41" t="s">
        <v>327</v>
      </c>
      <c r="D96" s="114" t="s">
        <v>11</v>
      </c>
      <c r="E96" s="82">
        <v>20</v>
      </c>
      <c r="F96" s="216">
        <v>48000</v>
      </c>
      <c r="G96" s="121">
        <f t="shared" si="3"/>
        <v>1852.7999999999997</v>
      </c>
      <c r="H96" s="110">
        <f t="shared" si="4"/>
        <v>49852.800000000003</v>
      </c>
      <c r="I96" s="56">
        <f t="shared" si="5"/>
        <v>997056</v>
      </c>
    </row>
    <row r="97" spans="1:9" x14ac:dyDescent="0.25">
      <c r="A97" s="81">
        <v>89</v>
      </c>
      <c r="B97" s="40" t="s">
        <v>325</v>
      </c>
      <c r="C97" s="41" t="s">
        <v>328</v>
      </c>
      <c r="D97" s="114" t="s">
        <v>11</v>
      </c>
      <c r="E97" s="82">
        <v>20</v>
      </c>
      <c r="F97" s="216">
        <v>40947</v>
      </c>
      <c r="G97" s="121">
        <f t="shared" si="3"/>
        <v>1580.5541999999998</v>
      </c>
      <c r="H97" s="110">
        <f t="shared" si="4"/>
        <v>42527.554199999999</v>
      </c>
      <c r="I97" s="56">
        <f t="shared" si="5"/>
        <v>850551.08400000003</v>
      </c>
    </row>
    <row r="98" spans="1:9" x14ac:dyDescent="0.25">
      <c r="A98" s="81">
        <v>90</v>
      </c>
      <c r="B98" s="40" t="s">
        <v>325</v>
      </c>
      <c r="C98" s="41" t="s">
        <v>329</v>
      </c>
      <c r="D98" s="114" t="s">
        <v>11</v>
      </c>
      <c r="E98" s="82">
        <v>20</v>
      </c>
      <c r="F98" s="216">
        <v>31860</v>
      </c>
      <c r="G98" s="121">
        <f t="shared" si="3"/>
        <v>1229.7959999999998</v>
      </c>
      <c r="H98" s="110">
        <f t="shared" si="4"/>
        <v>33089.796000000002</v>
      </c>
      <c r="I98" s="56">
        <f t="shared" si="5"/>
        <v>661795.92000000004</v>
      </c>
    </row>
    <row r="99" spans="1:9" x14ac:dyDescent="0.25">
      <c r="A99" s="81">
        <v>91</v>
      </c>
      <c r="B99" s="40" t="s">
        <v>325</v>
      </c>
      <c r="C99" s="41" t="s">
        <v>330</v>
      </c>
      <c r="D99" s="114" t="s">
        <v>11</v>
      </c>
      <c r="E99" s="82">
        <v>30</v>
      </c>
      <c r="F99" s="216">
        <v>58200</v>
      </c>
      <c r="G99" s="121">
        <f t="shared" si="3"/>
        <v>2246.5199999999995</v>
      </c>
      <c r="H99" s="110">
        <f t="shared" si="4"/>
        <v>60446.52</v>
      </c>
      <c r="I99" s="56">
        <f t="shared" si="5"/>
        <v>1813395.5999999999</v>
      </c>
    </row>
    <row r="100" spans="1:9" x14ac:dyDescent="0.25">
      <c r="A100" s="81">
        <v>92</v>
      </c>
      <c r="B100" s="40" t="s">
        <v>331</v>
      </c>
      <c r="C100" s="41" t="s">
        <v>332</v>
      </c>
      <c r="D100" s="114" t="s">
        <v>11</v>
      </c>
      <c r="E100" s="82">
        <v>80</v>
      </c>
      <c r="F100" s="216">
        <v>123000</v>
      </c>
      <c r="G100" s="121">
        <f t="shared" si="3"/>
        <v>4747.7999999999993</v>
      </c>
      <c r="H100" s="110">
        <f t="shared" si="4"/>
        <v>127747.8</v>
      </c>
      <c r="I100" s="56">
        <f t="shared" si="5"/>
        <v>10219824</v>
      </c>
    </row>
    <row r="101" spans="1:9" x14ac:dyDescent="0.25">
      <c r="A101" s="81">
        <v>93</v>
      </c>
      <c r="B101" s="40" t="s">
        <v>331</v>
      </c>
      <c r="C101" s="41" t="s">
        <v>333</v>
      </c>
      <c r="D101" s="114" t="s">
        <v>11</v>
      </c>
      <c r="E101" s="82">
        <v>40</v>
      </c>
      <c r="F101" s="216">
        <v>167400</v>
      </c>
      <c r="G101" s="121">
        <f t="shared" si="3"/>
        <v>6461.6399999999994</v>
      </c>
      <c r="H101" s="110">
        <f t="shared" si="4"/>
        <v>173861.64</v>
      </c>
      <c r="I101" s="56">
        <f t="shared" si="5"/>
        <v>6954465.6000000006</v>
      </c>
    </row>
    <row r="102" spans="1:9" x14ac:dyDescent="0.25">
      <c r="A102" s="81">
        <v>94</v>
      </c>
      <c r="B102" s="40" t="s">
        <v>331</v>
      </c>
      <c r="C102" s="41" t="s">
        <v>334</v>
      </c>
      <c r="D102" s="114" t="s">
        <v>11</v>
      </c>
      <c r="E102" s="82">
        <v>60</v>
      </c>
      <c r="F102" s="216">
        <v>245000</v>
      </c>
      <c r="G102" s="121">
        <f t="shared" si="3"/>
        <v>9456.9999999999982</v>
      </c>
      <c r="H102" s="110">
        <f t="shared" si="4"/>
        <v>254457</v>
      </c>
      <c r="I102" s="56">
        <f t="shared" si="5"/>
        <v>15267420</v>
      </c>
    </row>
    <row r="103" spans="1:9" x14ac:dyDescent="0.25">
      <c r="A103" s="81">
        <v>95</v>
      </c>
      <c r="B103" s="40" t="s">
        <v>331</v>
      </c>
      <c r="C103" s="41" t="s">
        <v>335</v>
      </c>
      <c r="D103" s="114" t="s">
        <v>11</v>
      </c>
      <c r="E103" s="82">
        <v>60</v>
      </c>
      <c r="F103" s="216">
        <v>353000</v>
      </c>
      <c r="G103" s="121">
        <f t="shared" si="3"/>
        <v>13625.8</v>
      </c>
      <c r="H103" s="110">
        <f t="shared" si="4"/>
        <v>366625.8</v>
      </c>
      <c r="I103" s="56">
        <f t="shared" si="5"/>
        <v>21997548</v>
      </c>
    </row>
    <row r="104" spans="1:9" x14ac:dyDescent="0.25">
      <c r="A104" s="81">
        <v>96</v>
      </c>
      <c r="B104" s="40" t="s">
        <v>331</v>
      </c>
      <c r="C104" s="41" t="s">
        <v>336</v>
      </c>
      <c r="D104" s="114" t="s">
        <v>11</v>
      </c>
      <c r="E104" s="82">
        <v>40</v>
      </c>
      <c r="F104" s="216">
        <v>618000</v>
      </c>
      <c r="G104" s="121">
        <f t="shared" si="3"/>
        <v>23854.799999999996</v>
      </c>
      <c r="H104" s="110">
        <f t="shared" si="4"/>
        <v>641854.80000000005</v>
      </c>
      <c r="I104" s="56">
        <f t="shared" si="5"/>
        <v>25674192</v>
      </c>
    </row>
    <row r="105" spans="1:9" x14ac:dyDescent="0.25">
      <c r="A105" s="81">
        <v>97</v>
      </c>
      <c r="B105" s="40" t="s">
        <v>331</v>
      </c>
      <c r="C105" s="41" t="s">
        <v>337</v>
      </c>
      <c r="D105" s="114" t="s">
        <v>11</v>
      </c>
      <c r="E105" s="82">
        <v>6</v>
      </c>
      <c r="F105" s="216">
        <v>1040000</v>
      </c>
      <c r="G105" s="121">
        <f t="shared" si="3"/>
        <v>40143.999999999993</v>
      </c>
      <c r="H105" s="110">
        <f t="shared" si="4"/>
        <v>1080144</v>
      </c>
      <c r="I105" s="56">
        <f t="shared" si="5"/>
        <v>6480864</v>
      </c>
    </row>
    <row r="106" spans="1:9" x14ac:dyDescent="0.25">
      <c r="A106" s="81">
        <v>98</v>
      </c>
      <c r="B106" s="40" t="s">
        <v>331</v>
      </c>
      <c r="C106" s="41" t="s">
        <v>338</v>
      </c>
      <c r="D106" s="114" t="s">
        <v>11</v>
      </c>
      <c r="E106" s="82">
        <v>4</v>
      </c>
      <c r="F106" s="216">
        <v>1642000</v>
      </c>
      <c r="G106" s="121">
        <f t="shared" si="3"/>
        <v>63381.19999999999</v>
      </c>
      <c r="H106" s="110">
        <f t="shared" si="4"/>
        <v>1705381.2</v>
      </c>
      <c r="I106" s="56">
        <f t="shared" si="5"/>
        <v>6821524.7999999998</v>
      </c>
    </row>
    <row r="107" spans="1:9" x14ac:dyDescent="0.25">
      <c r="A107" s="81">
        <v>99</v>
      </c>
      <c r="B107" s="40" t="s">
        <v>331</v>
      </c>
      <c r="C107" s="41" t="s">
        <v>339</v>
      </c>
      <c r="D107" s="114" t="s">
        <v>11</v>
      </c>
      <c r="E107" s="82">
        <v>20</v>
      </c>
      <c r="F107" s="216">
        <v>62000</v>
      </c>
      <c r="G107" s="121">
        <f t="shared" si="3"/>
        <v>2393.1999999999998</v>
      </c>
      <c r="H107" s="110">
        <f t="shared" si="4"/>
        <v>64393.2</v>
      </c>
      <c r="I107" s="56">
        <f t="shared" si="5"/>
        <v>1287864</v>
      </c>
    </row>
    <row r="108" spans="1:9" x14ac:dyDescent="0.25">
      <c r="A108" s="81">
        <v>100</v>
      </c>
      <c r="B108" s="40" t="s">
        <v>340</v>
      </c>
      <c r="C108" s="41" t="s">
        <v>341</v>
      </c>
      <c r="D108" s="114" t="s">
        <v>11</v>
      </c>
      <c r="E108" s="108">
        <v>200</v>
      </c>
      <c r="F108" s="216">
        <v>14000</v>
      </c>
      <c r="G108" s="121">
        <f t="shared" si="3"/>
        <v>540.4</v>
      </c>
      <c r="H108" s="110">
        <f t="shared" si="4"/>
        <v>14540.4</v>
      </c>
      <c r="I108" s="56">
        <f t="shared" si="5"/>
        <v>2908080</v>
      </c>
    </row>
    <row r="109" spans="1:9" x14ac:dyDescent="0.25">
      <c r="A109" s="81">
        <v>101</v>
      </c>
      <c r="B109" s="40" t="s">
        <v>340</v>
      </c>
      <c r="C109" s="41" t="s">
        <v>342</v>
      </c>
      <c r="D109" s="114" t="s">
        <v>11</v>
      </c>
      <c r="E109" s="82">
        <v>700</v>
      </c>
      <c r="F109" s="216">
        <v>25000</v>
      </c>
      <c r="G109" s="121">
        <f t="shared" si="3"/>
        <v>964.99999999999989</v>
      </c>
      <c r="H109" s="110">
        <f t="shared" si="4"/>
        <v>25965</v>
      </c>
      <c r="I109" s="56">
        <f t="shared" si="5"/>
        <v>18175500</v>
      </c>
    </row>
    <row r="110" spans="1:9" x14ac:dyDescent="0.25">
      <c r="A110" s="81">
        <v>102</v>
      </c>
      <c r="B110" s="40" t="s">
        <v>343</v>
      </c>
      <c r="C110" s="41" t="s">
        <v>344</v>
      </c>
      <c r="D110" s="114" t="s">
        <v>11</v>
      </c>
      <c r="E110" s="82">
        <v>300</v>
      </c>
      <c r="F110" s="216">
        <v>42968</v>
      </c>
      <c r="G110" s="121">
        <f t="shared" si="3"/>
        <v>1658.5647999999999</v>
      </c>
      <c r="H110" s="110">
        <f t="shared" si="4"/>
        <v>44626.5648</v>
      </c>
      <c r="I110" s="56">
        <f t="shared" si="5"/>
        <v>13387969.439999999</v>
      </c>
    </row>
    <row r="111" spans="1:9" x14ac:dyDescent="0.25">
      <c r="A111" s="81">
        <v>103</v>
      </c>
      <c r="B111" s="40" t="s">
        <v>343</v>
      </c>
      <c r="C111" s="41" t="s">
        <v>345</v>
      </c>
      <c r="D111" s="114" t="s">
        <v>11</v>
      </c>
      <c r="E111" s="82">
        <v>200</v>
      </c>
      <c r="F111" s="216">
        <v>33000</v>
      </c>
      <c r="G111" s="121">
        <f t="shared" si="3"/>
        <v>1273.8</v>
      </c>
      <c r="H111" s="110">
        <f t="shared" si="4"/>
        <v>34273.800000000003</v>
      </c>
      <c r="I111" s="56">
        <f t="shared" si="5"/>
        <v>6854760.0000000009</v>
      </c>
    </row>
    <row r="112" spans="1:9" x14ac:dyDescent="0.25">
      <c r="A112" s="81">
        <v>104</v>
      </c>
      <c r="B112" s="40" t="s">
        <v>346</v>
      </c>
      <c r="C112" s="41" t="s">
        <v>344</v>
      </c>
      <c r="D112" s="114" t="s">
        <v>11</v>
      </c>
      <c r="E112" s="82">
        <v>300</v>
      </c>
      <c r="F112" s="216">
        <v>87000</v>
      </c>
      <c r="G112" s="121">
        <f t="shared" si="3"/>
        <v>3358.2</v>
      </c>
      <c r="H112" s="110">
        <f t="shared" si="4"/>
        <v>90358.2</v>
      </c>
      <c r="I112" s="56">
        <f t="shared" si="5"/>
        <v>27107460</v>
      </c>
    </row>
    <row r="113" spans="1:9" x14ac:dyDescent="0.25">
      <c r="A113" s="81">
        <v>105</v>
      </c>
      <c r="B113" s="40" t="s">
        <v>346</v>
      </c>
      <c r="C113" s="41" t="s">
        <v>345</v>
      </c>
      <c r="D113" s="114" t="s">
        <v>11</v>
      </c>
      <c r="E113" s="82">
        <v>200</v>
      </c>
      <c r="F113" s="216">
        <v>72000</v>
      </c>
      <c r="G113" s="121">
        <f t="shared" si="3"/>
        <v>2779.2</v>
      </c>
      <c r="H113" s="110">
        <f t="shared" si="4"/>
        <v>74779.199999999997</v>
      </c>
      <c r="I113" s="56">
        <f t="shared" si="5"/>
        <v>14955840</v>
      </c>
    </row>
    <row r="114" spans="1:9" x14ac:dyDescent="0.25">
      <c r="A114" s="81">
        <v>106</v>
      </c>
      <c r="B114" s="39" t="s">
        <v>347</v>
      </c>
      <c r="C114" s="90" t="s">
        <v>348</v>
      </c>
      <c r="D114" s="107" t="s">
        <v>11</v>
      </c>
      <c r="E114" s="108">
        <v>30</v>
      </c>
      <c r="F114" s="216">
        <v>530000</v>
      </c>
      <c r="G114" s="121">
        <f t="shared" si="3"/>
        <v>20457.999999999996</v>
      </c>
      <c r="H114" s="110">
        <f t="shared" si="4"/>
        <v>550458</v>
      </c>
      <c r="I114" s="56">
        <f t="shared" si="5"/>
        <v>16513740</v>
      </c>
    </row>
    <row r="115" spans="1:9" x14ac:dyDescent="0.25">
      <c r="A115" s="81">
        <v>107</v>
      </c>
      <c r="B115" s="39" t="s">
        <v>349</v>
      </c>
      <c r="C115" s="90" t="s">
        <v>350</v>
      </c>
      <c r="D115" s="107" t="s">
        <v>11</v>
      </c>
      <c r="E115" s="108">
        <v>50</v>
      </c>
      <c r="F115" s="216">
        <v>5300</v>
      </c>
      <c r="G115" s="121">
        <f t="shared" si="3"/>
        <v>204.57999999999998</v>
      </c>
      <c r="H115" s="110">
        <f t="shared" si="4"/>
        <v>5504.58</v>
      </c>
      <c r="I115" s="56">
        <f t="shared" si="5"/>
        <v>275229</v>
      </c>
    </row>
    <row r="116" spans="1:9" x14ac:dyDescent="0.25">
      <c r="A116" s="81">
        <v>108</v>
      </c>
      <c r="B116" s="39" t="s">
        <v>351</v>
      </c>
      <c r="C116" s="41" t="s">
        <v>352</v>
      </c>
      <c r="D116" s="114" t="s">
        <v>11</v>
      </c>
      <c r="E116" s="131">
        <v>1000</v>
      </c>
      <c r="F116" s="216">
        <v>260</v>
      </c>
      <c r="G116" s="121">
        <f t="shared" si="3"/>
        <v>10.036</v>
      </c>
      <c r="H116" s="110">
        <f t="shared" si="4"/>
        <v>270.036</v>
      </c>
      <c r="I116" s="56">
        <f t="shared" si="5"/>
        <v>270036</v>
      </c>
    </row>
    <row r="117" spans="1:9" x14ac:dyDescent="0.25">
      <c r="A117" s="81">
        <v>109</v>
      </c>
      <c r="B117" s="39" t="s">
        <v>351</v>
      </c>
      <c r="C117" s="41" t="s">
        <v>353</v>
      </c>
      <c r="D117" s="114" t="s">
        <v>11</v>
      </c>
      <c r="E117" s="82">
        <v>800</v>
      </c>
      <c r="F117" s="216">
        <v>379</v>
      </c>
      <c r="G117" s="121">
        <f t="shared" si="3"/>
        <v>14.629399999999999</v>
      </c>
      <c r="H117" s="110">
        <f t="shared" si="4"/>
        <v>393.62939999999998</v>
      </c>
      <c r="I117" s="56">
        <f t="shared" si="5"/>
        <v>314903.51999999996</v>
      </c>
    </row>
    <row r="118" spans="1:9" x14ac:dyDescent="0.25">
      <c r="A118" s="81">
        <v>110</v>
      </c>
      <c r="B118" s="39" t="s">
        <v>351</v>
      </c>
      <c r="C118" s="41" t="s">
        <v>354</v>
      </c>
      <c r="D118" s="114" t="s">
        <v>11</v>
      </c>
      <c r="E118" s="82">
        <v>300</v>
      </c>
      <c r="F118" s="216">
        <v>2058</v>
      </c>
      <c r="G118" s="121">
        <f t="shared" si="3"/>
        <v>79.438799999999986</v>
      </c>
      <c r="H118" s="110">
        <f t="shared" si="4"/>
        <v>2137.4387999999999</v>
      </c>
      <c r="I118" s="56">
        <f t="shared" si="5"/>
        <v>641231.64</v>
      </c>
    </row>
    <row r="119" spans="1:9" x14ac:dyDescent="0.25">
      <c r="A119" s="81">
        <v>111</v>
      </c>
      <c r="B119" s="39" t="s">
        <v>351</v>
      </c>
      <c r="C119" s="41" t="s">
        <v>355</v>
      </c>
      <c r="D119" s="114" t="s">
        <v>11</v>
      </c>
      <c r="E119" s="82">
        <v>500</v>
      </c>
      <c r="F119" s="216">
        <v>2450</v>
      </c>
      <c r="G119" s="121">
        <f t="shared" si="3"/>
        <v>94.57</v>
      </c>
      <c r="H119" s="110">
        <f t="shared" si="4"/>
        <v>2544.5700000000002</v>
      </c>
      <c r="I119" s="56">
        <f t="shared" si="5"/>
        <v>1272285</v>
      </c>
    </row>
    <row r="120" spans="1:9" x14ac:dyDescent="0.25">
      <c r="A120" s="81">
        <v>112</v>
      </c>
      <c r="B120" s="39" t="s">
        <v>351</v>
      </c>
      <c r="C120" s="41" t="s">
        <v>356</v>
      </c>
      <c r="D120" s="114" t="s">
        <v>11</v>
      </c>
      <c r="E120" s="131">
        <v>500</v>
      </c>
      <c r="F120" s="216">
        <v>1000</v>
      </c>
      <c r="G120" s="121">
        <f t="shared" si="3"/>
        <v>38.599999999999994</v>
      </c>
      <c r="H120" s="110">
        <f t="shared" si="4"/>
        <v>1038.5999999999999</v>
      </c>
      <c r="I120" s="56">
        <f t="shared" si="5"/>
        <v>519299.99999999994</v>
      </c>
    </row>
    <row r="121" spans="1:9" x14ac:dyDescent="0.25">
      <c r="A121" s="81">
        <v>113</v>
      </c>
      <c r="B121" s="39" t="s">
        <v>351</v>
      </c>
      <c r="C121" s="41" t="s">
        <v>357</v>
      </c>
      <c r="D121" s="114" t="s">
        <v>11</v>
      </c>
      <c r="E121" s="82">
        <v>150</v>
      </c>
      <c r="F121" s="216">
        <v>3450</v>
      </c>
      <c r="G121" s="121">
        <f t="shared" si="3"/>
        <v>133.16999999999999</v>
      </c>
      <c r="H121" s="110">
        <f t="shared" si="4"/>
        <v>3583.17</v>
      </c>
      <c r="I121" s="56">
        <f t="shared" si="5"/>
        <v>537475.5</v>
      </c>
    </row>
    <row r="122" spans="1:9" x14ac:dyDescent="0.25">
      <c r="A122" s="81">
        <v>114</v>
      </c>
      <c r="B122" s="39" t="s">
        <v>351</v>
      </c>
      <c r="C122" s="41" t="s">
        <v>358</v>
      </c>
      <c r="D122" s="114" t="s">
        <v>11</v>
      </c>
      <c r="E122" s="82">
        <v>30</v>
      </c>
      <c r="F122" s="216">
        <v>9000</v>
      </c>
      <c r="G122" s="121">
        <f t="shared" si="3"/>
        <v>347.4</v>
      </c>
      <c r="H122" s="110">
        <f t="shared" si="4"/>
        <v>9347.4</v>
      </c>
      <c r="I122" s="56">
        <f t="shared" si="5"/>
        <v>280422</v>
      </c>
    </row>
    <row r="123" spans="1:9" x14ac:dyDescent="0.25">
      <c r="A123" s="81">
        <v>115</v>
      </c>
      <c r="B123" s="39" t="s">
        <v>351</v>
      </c>
      <c r="C123" s="41" t="s">
        <v>359</v>
      </c>
      <c r="D123" s="114" t="s">
        <v>11</v>
      </c>
      <c r="E123" s="82">
        <v>150</v>
      </c>
      <c r="F123" s="216">
        <v>12450</v>
      </c>
      <c r="G123" s="121">
        <f t="shared" si="3"/>
        <v>480.56999999999994</v>
      </c>
      <c r="H123" s="110">
        <f t="shared" si="4"/>
        <v>12930.57</v>
      </c>
      <c r="I123" s="56">
        <f t="shared" si="5"/>
        <v>1939585.5</v>
      </c>
    </row>
    <row r="124" spans="1:9" x14ac:dyDescent="0.25">
      <c r="A124" s="81">
        <v>116</v>
      </c>
      <c r="B124" s="39" t="s">
        <v>351</v>
      </c>
      <c r="C124" s="41" t="s">
        <v>360</v>
      </c>
      <c r="D124" s="114" t="s">
        <v>11</v>
      </c>
      <c r="E124" s="82">
        <v>20</v>
      </c>
      <c r="F124" s="216">
        <v>27015</v>
      </c>
      <c r="G124" s="121">
        <f t="shared" si="3"/>
        <v>1042.7789999999998</v>
      </c>
      <c r="H124" s="110">
        <f t="shared" si="4"/>
        <v>28057.778999999999</v>
      </c>
      <c r="I124" s="56">
        <f t="shared" si="5"/>
        <v>561155.57999999996</v>
      </c>
    </row>
    <row r="125" spans="1:9" x14ac:dyDescent="0.25">
      <c r="A125" s="81">
        <v>117</v>
      </c>
      <c r="B125" s="39" t="s">
        <v>351</v>
      </c>
      <c r="C125" s="41" t="s">
        <v>361</v>
      </c>
      <c r="D125" s="114" t="s">
        <v>11</v>
      </c>
      <c r="E125" s="131">
        <v>500</v>
      </c>
      <c r="F125" s="216">
        <v>13510</v>
      </c>
      <c r="G125" s="121">
        <f t="shared" si="3"/>
        <v>521.48599999999999</v>
      </c>
      <c r="H125" s="110">
        <f t="shared" si="4"/>
        <v>14031.486000000001</v>
      </c>
      <c r="I125" s="56">
        <f t="shared" si="5"/>
        <v>7015743</v>
      </c>
    </row>
    <row r="126" spans="1:9" x14ac:dyDescent="0.25">
      <c r="A126" s="81">
        <v>118</v>
      </c>
      <c r="B126" s="39" t="s">
        <v>362</v>
      </c>
      <c r="C126" s="41" t="s">
        <v>363</v>
      </c>
      <c r="D126" s="114"/>
      <c r="E126" s="82">
        <v>60</v>
      </c>
      <c r="F126" s="216">
        <v>37615</v>
      </c>
      <c r="G126" s="121">
        <f t="shared" si="3"/>
        <v>1451.9389999999999</v>
      </c>
      <c r="H126" s="110">
        <f t="shared" si="4"/>
        <v>39066.938999999998</v>
      </c>
      <c r="I126" s="56">
        <f t="shared" si="5"/>
        <v>2344016.34</v>
      </c>
    </row>
    <row r="127" spans="1:9" x14ac:dyDescent="0.25">
      <c r="A127" s="81">
        <v>119</v>
      </c>
      <c r="B127" s="39" t="s">
        <v>351</v>
      </c>
      <c r="C127" s="41" t="s">
        <v>364</v>
      </c>
      <c r="D127" s="114" t="s">
        <v>11</v>
      </c>
      <c r="E127" s="131">
        <v>500</v>
      </c>
      <c r="F127" s="216">
        <v>23200</v>
      </c>
      <c r="G127" s="121">
        <f t="shared" si="3"/>
        <v>895.51999999999987</v>
      </c>
      <c r="H127" s="110">
        <f t="shared" si="4"/>
        <v>24095.52</v>
      </c>
      <c r="I127" s="56">
        <f t="shared" si="5"/>
        <v>12047760</v>
      </c>
    </row>
    <row r="128" spans="1:9" x14ac:dyDescent="0.25">
      <c r="A128" s="81">
        <v>120</v>
      </c>
      <c r="B128" s="39" t="s">
        <v>349</v>
      </c>
      <c r="C128" s="41" t="s">
        <v>365</v>
      </c>
      <c r="D128" s="114" t="s">
        <v>11</v>
      </c>
      <c r="E128" s="82">
        <v>30</v>
      </c>
      <c r="F128" s="216">
        <v>88000</v>
      </c>
      <c r="G128" s="121">
        <f t="shared" si="3"/>
        <v>3396.7999999999997</v>
      </c>
      <c r="H128" s="110">
        <f t="shared" si="4"/>
        <v>91396.800000000003</v>
      </c>
      <c r="I128" s="56">
        <f t="shared" si="5"/>
        <v>2741904</v>
      </c>
    </row>
    <row r="129" spans="1:9" x14ac:dyDescent="0.25">
      <c r="A129" s="81">
        <v>121</v>
      </c>
      <c r="B129" s="39" t="s">
        <v>349</v>
      </c>
      <c r="C129" s="41" t="s">
        <v>366</v>
      </c>
      <c r="D129" s="114" t="s">
        <v>11</v>
      </c>
      <c r="E129" s="82">
        <v>100</v>
      </c>
      <c r="F129" s="216">
        <v>3607</v>
      </c>
      <c r="G129" s="121">
        <f t="shared" si="3"/>
        <v>139.2302</v>
      </c>
      <c r="H129" s="110">
        <f t="shared" si="4"/>
        <v>3746.2302</v>
      </c>
      <c r="I129" s="56">
        <f t="shared" si="5"/>
        <v>374623.02</v>
      </c>
    </row>
    <row r="130" spans="1:9" x14ac:dyDescent="0.25">
      <c r="A130" s="81">
        <v>122</v>
      </c>
      <c r="B130" s="39" t="s">
        <v>349</v>
      </c>
      <c r="C130" s="41" t="s">
        <v>367</v>
      </c>
      <c r="D130" s="114" t="s">
        <v>11</v>
      </c>
      <c r="E130" s="82">
        <v>50</v>
      </c>
      <c r="F130" s="216">
        <v>3800</v>
      </c>
      <c r="G130" s="121">
        <f t="shared" si="3"/>
        <v>146.67999999999998</v>
      </c>
      <c r="H130" s="110">
        <f t="shared" si="4"/>
        <v>3946.68</v>
      </c>
      <c r="I130" s="56">
        <f t="shared" si="5"/>
        <v>197334</v>
      </c>
    </row>
    <row r="131" spans="1:9" x14ac:dyDescent="0.25">
      <c r="A131" s="81">
        <v>123</v>
      </c>
      <c r="B131" s="39" t="s">
        <v>368</v>
      </c>
      <c r="C131" s="41" t="s">
        <v>369</v>
      </c>
      <c r="D131" s="114" t="s">
        <v>11</v>
      </c>
      <c r="E131" s="82">
        <v>3000</v>
      </c>
      <c r="F131" s="216">
        <v>2100</v>
      </c>
      <c r="G131" s="121">
        <f t="shared" si="3"/>
        <v>81.059999999999988</v>
      </c>
      <c r="H131" s="110">
        <f t="shared" si="4"/>
        <v>2181.06</v>
      </c>
      <c r="I131" s="56">
        <f t="shared" si="5"/>
        <v>6543180</v>
      </c>
    </row>
    <row r="132" spans="1:9" x14ac:dyDescent="0.25">
      <c r="A132" s="81">
        <v>124</v>
      </c>
      <c r="B132" s="39" t="s">
        <v>370</v>
      </c>
      <c r="C132" s="90" t="s">
        <v>371</v>
      </c>
      <c r="D132" s="114" t="s">
        <v>11</v>
      </c>
      <c r="E132" s="82">
        <v>800</v>
      </c>
      <c r="F132" s="216">
        <v>3700</v>
      </c>
      <c r="G132" s="121">
        <f t="shared" si="3"/>
        <v>142.82</v>
      </c>
      <c r="H132" s="110">
        <f t="shared" si="4"/>
        <v>3842.82</v>
      </c>
      <c r="I132" s="56">
        <f t="shared" si="5"/>
        <v>3074256</v>
      </c>
    </row>
    <row r="133" spans="1:9" x14ac:dyDescent="0.25">
      <c r="A133" s="81">
        <v>125</v>
      </c>
      <c r="B133" s="39" t="s">
        <v>370</v>
      </c>
      <c r="C133" s="90" t="s">
        <v>372</v>
      </c>
      <c r="D133" s="107" t="s">
        <v>11</v>
      </c>
      <c r="E133" s="108">
        <v>800</v>
      </c>
      <c r="F133" s="216">
        <v>5600</v>
      </c>
      <c r="G133" s="121">
        <f t="shared" ref="G133:G148" si="6">F133*3.86%</f>
        <v>216.15999999999997</v>
      </c>
      <c r="H133" s="110">
        <f t="shared" ref="H133:H148" si="7">F133+G133</f>
        <v>5816.16</v>
      </c>
      <c r="I133" s="56">
        <f t="shared" ref="I133:I148" si="8">E133*H133</f>
        <v>4652928</v>
      </c>
    </row>
    <row r="134" spans="1:9" x14ac:dyDescent="0.25">
      <c r="A134" s="81">
        <v>126</v>
      </c>
      <c r="B134" s="39" t="s">
        <v>370</v>
      </c>
      <c r="C134" s="90" t="s">
        <v>373</v>
      </c>
      <c r="D134" s="107" t="s">
        <v>11</v>
      </c>
      <c r="E134" s="108">
        <v>100</v>
      </c>
      <c r="F134" s="216">
        <v>8470</v>
      </c>
      <c r="G134" s="121">
        <f t="shared" si="6"/>
        <v>326.94199999999995</v>
      </c>
      <c r="H134" s="110">
        <f t="shared" si="7"/>
        <v>8796.9419999999991</v>
      </c>
      <c r="I134" s="56">
        <f t="shared" si="8"/>
        <v>879694.2</v>
      </c>
    </row>
    <row r="135" spans="1:9" x14ac:dyDescent="0.25">
      <c r="A135" s="81">
        <v>127</v>
      </c>
      <c r="B135" s="39" t="s">
        <v>370</v>
      </c>
      <c r="C135" s="90" t="s">
        <v>374</v>
      </c>
      <c r="D135" s="107" t="s">
        <v>11</v>
      </c>
      <c r="E135" s="108">
        <v>150</v>
      </c>
      <c r="F135" s="216">
        <v>14600</v>
      </c>
      <c r="G135" s="121">
        <f t="shared" si="6"/>
        <v>563.55999999999995</v>
      </c>
      <c r="H135" s="110">
        <f t="shared" si="7"/>
        <v>15163.56</v>
      </c>
      <c r="I135" s="56">
        <f t="shared" si="8"/>
        <v>2274534</v>
      </c>
    </row>
    <row r="136" spans="1:9" ht="22.5" x14ac:dyDescent="0.25">
      <c r="A136" s="81">
        <v>128</v>
      </c>
      <c r="B136" s="39" t="s">
        <v>375</v>
      </c>
      <c r="C136" s="90" t="s">
        <v>376</v>
      </c>
      <c r="D136" s="107" t="s">
        <v>11</v>
      </c>
      <c r="E136" s="108">
        <v>30</v>
      </c>
      <c r="F136" s="216">
        <v>78000</v>
      </c>
      <c r="G136" s="121">
        <f t="shared" si="6"/>
        <v>3010.7999999999997</v>
      </c>
      <c r="H136" s="110">
        <f t="shared" si="7"/>
        <v>81010.8</v>
      </c>
      <c r="I136" s="56">
        <f t="shared" si="8"/>
        <v>2430324</v>
      </c>
    </row>
    <row r="137" spans="1:9" ht="22.5" x14ac:dyDescent="0.25">
      <c r="A137" s="81">
        <v>129</v>
      </c>
      <c r="B137" s="39" t="s">
        <v>377</v>
      </c>
      <c r="C137" s="90" t="s">
        <v>378</v>
      </c>
      <c r="D137" s="107" t="s">
        <v>11</v>
      </c>
      <c r="E137" s="108">
        <v>60</v>
      </c>
      <c r="F137" s="216">
        <v>102000</v>
      </c>
      <c r="G137" s="121">
        <f t="shared" si="6"/>
        <v>3937.1999999999994</v>
      </c>
      <c r="H137" s="110">
        <f t="shared" si="7"/>
        <v>105937.2</v>
      </c>
      <c r="I137" s="56">
        <f t="shared" si="8"/>
        <v>6356232</v>
      </c>
    </row>
    <row r="138" spans="1:9" ht="22.5" x14ac:dyDescent="0.25">
      <c r="A138" s="81">
        <v>130</v>
      </c>
      <c r="B138" s="39" t="s">
        <v>377</v>
      </c>
      <c r="C138" s="90" t="s">
        <v>379</v>
      </c>
      <c r="D138" s="107" t="s">
        <v>11</v>
      </c>
      <c r="E138" s="108">
        <v>30</v>
      </c>
      <c r="F138" s="216">
        <v>113000</v>
      </c>
      <c r="G138" s="121">
        <f t="shared" si="6"/>
        <v>4361.7999999999993</v>
      </c>
      <c r="H138" s="110">
        <f t="shared" si="7"/>
        <v>117361.8</v>
      </c>
      <c r="I138" s="56">
        <f t="shared" si="8"/>
        <v>3520854</v>
      </c>
    </row>
    <row r="139" spans="1:9" ht="22.5" x14ac:dyDescent="0.25">
      <c r="A139" s="81">
        <v>131</v>
      </c>
      <c r="B139" s="39" t="s">
        <v>377</v>
      </c>
      <c r="C139" s="90" t="s">
        <v>380</v>
      </c>
      <c r="D139" s="107" t="s">
        <v>11</v>
      </c>
      <c r="E139" s="108">
        <v>30</v>
      </c>
      <c r="F139" s="216">
        <v>208800</v>
      </c>
      <c r="G139" s="121">
        <f t="shared" si="6"/>
        <v>8059.6799999999994</v>
      </c>
      <c r="H139" s="110">
        <f t="shared" si="7"/>
        <v>216859.68</v>
      </c>
      <c r="I139" s="56">
        <f t="shared" si="8"/>
        <v>6505790.3999999994</v>
      </c>
    </row>
    <row r="140" spans="1:9" ht="22.5" x14ac:dyDescent="0.25">
      <c r="A140" s="81">
        <v>132</v>
      </c>
      <c r="B140" s="39" t="s">
        <v>377</v>
      </c>
      <c r="C140" s="90" t="s">
        <v>381</v>
      </c>
      <c r="D140" s="107" t="s">
        <v>11</v>
      </c>
      <c r="E140" s="108">
        <v>30</v>
      </c>
      <c r="F140" s="216">
        <v>280000</v>
      </c>
      <c r="G140" s="121">
        <f t="shared" si="6"/>
        <v>10807.999999999998</v>
      </c>
      <c r="H140" s="110">
        <f t="shared" si="7"/>
        <v>290808</v>
      </c>
      <c r="I140" s="56">
        <f t="shared" si="8"/>
        <v>8724240</v>
      </c>
    </row>
    <row r="141" spans="1:9" ht="22.5" x14ac:dyDescent="0.25">
      <c r="A141" s="81">
        <v>133</v>
      </c>
      <c r="B141" s="39" t="s">
        <v>377</v>
      </c>
      <c r="C141" s="90" t="s">
        <v>382</v>
      </c>
      <c r="D141" s="107" t="s">
        <v>11</v>
      </c>
      <c r="E141" s="108">
        <v>20</v>
      </c>
      <c r="F141" s="216">
        <v>481000</v>
      </c>
      <c r="G141" s="121">
        <f t="shared" si="6"/>
        <v>18566.599999999999</v>
      </c>
      <c r="H141" s="110">
        <f t="shared" si="7"/>
        <v>499566.6</v>
      </c>
      <c r="I141" s="56">
        <f t="shared" si="8"/>
        <v>9991332</v>
      </c>
    </row>
    <row r="142" spans="1:9" ht="22.5" x14ac:dyDescent="0.25">
      <c r="A142" s="81">
        <v>134</v>
      </c>
      <c r="B142" s="39" t="s">
        <v>375</v>
      </c>
      <c r="C142" s="90" t="s">
        <v>383</v>
      </c>
      <c r="D142" s="107" t="s">
        <v>11</v>
      </c>
      <c r="E142" s="108">
        <v>20</v>
      </c>
      <c r="F142" s="216">
        <v>648463</v>
      </c>
      <c r="G142" s="121">
        <f t="shared" si="6"/>
        <v>25030.671799999996</v>
      </c>
      <c r="H142" s="110">
        <f t="shared" si="7"/>
        <v>673493.67180000001</v>
      </c>
      <c r="I142" s="56">
        <f t="shared" si="8"/>
        <v>13469873.436000001</v>
      </c>
    </row>
    <row r="143" spans="1:9" ht="22.5" x14ac:dyDescent="0.25">
      <c r="A143" s="81">
        <v>135</v>
      </c>
      <c r="B143" s="39" t="s">
        <v>375</v>
      </c>
      <c r="C143" s="90" t="s">
        <v>384</v>
      </c>
      <c r="D143" s="107" t="s">
        <v>11</v>
      </c>
      <c r="E143" s="108">
        <v>20</v>
      </c>
      <c r="F143" s="216">
        <v>2040440</v>
      </c>
      <c r="G143" s="121">
        <f t="shared" si="6"/>
        <v>78760.983999999997</v>
      </c>
      <c r="H143" s="110">
        <f t="shared" si="7"/>
        <v>2119200.9840000002</v>
      </c>
      <c r="I143" s="56">
        <f t="shared" si="8"/>
        <v>42384019.680000007</v>
      </c>
    </row>
    <row r="144" spans="1:9" ht="22.5" x14ac:dyDescent="0.25">
      <c r="A144" s="81">
        <v>136</v>
      </c>
      <c r="B144" s="39" t="s">
        <v>385</v>
      </c>
      <c r="C144" s="90" t="s">
        <v>386</v>
      </c>
      <c r="D144" s="107" t="s">
        <v>11</v>
      </c>
      <c r="E144" s="108">
        <v>15</v>
      </c>
      <c r="F144" s="216">
        <v>324800</v>
      </c>
      <c r="G144" s="121">
        <f t="shared" si="6"/>
        <v>12537.279999999999</v>
      </c>
      <c r="H144" s="110">
        <f t="shared" si="7"/>
        <v>337337.28</v>
      </c>
      <c r="I144" s="56">
        <f t="shared" si="8"/>
        <v>5060059.2</v>
      </c>
    </row>
    <row r="145" spans="1:9" ht="22.5" x14ac:dyDescent="0.25">
      <c r="A145" s="81">
        <v>137</v>
      </c>
      <c r="B145" s="39" t="s">
        <v>387</v>
      </c>
      <c r="C145" s="90" t="s">
        <v>388</v>
      </c>
      <c r="D145" s="107" t="s">
        <v>11</v>
      </c>
      <c r="E145" s="108">
        <v>15</v>
      </c>
      <c r="F145" s="216">
        <v>476000</v>
      </c>
      <c r="G145" s="121">
        <f t="shared" si="6"/>
        <v>18373.599999999999</v>
      </c>
      <c r="H145" s="110">
        <f t="shared" si="7"/>
        <v>494373.6</v>
      </c>
      <c r="I145" s="56">
        <f t="shared" si="8"/>
        <v>7415604</v>
      </c>
    </row>
    <row r="146" spans="1:9" x14ac:dyDescent="0.25">
      <c r="A146" s="81">
        <v>138</v>
      </c>
      <c r="B146" s="40" t="s">
        <v>389</v>
      </c>
      <c r="C146" s="41" t="s">
        <v>390</v>
      </c>
      <c r="D146" s="114" t="s">
        <v>11</v>
      </c>
      <c r="E146" s="108">
        <v>20</v>
      </c>
      <c r="F146" s="216">
        <v>26200</v>
      </c>
      <c r="G146" s="121">
        <f t="shared" si="6"/>
        <v>1011.3199999999999</v>
      </c>
      <c r="H146" s="110">
        <f t="shared" si="7"/>
        <v>27211.32</v>
      </c>
      <c r="I146" s="56">
        <f t="shared" si="8"/>
        <v>544226.4</v>
      </c>
    </row>
    <row r="147" spans="1:9" s="37" customFormat="1" x14ac:dyDescent="0.25">
      <c r="A147" s="81">
        <v>139</v>
      </c>
      <c r="B147" s="130" t="s">
        <v>458</v>
      </c>
      <c r="C147" s="129" t="s">
        <v>459</v>
      </c>
      <c r="D147" s="114" t="s">
        <v>11</v>
      </c>
      <c r="E147" s="131">
        <v>2500</v>
      </c>
      <c r="F147" s="216">
        <v>1450</v>
      </c>
      <c r="G147" s="121">
        <f t="shared" si="6"/>
        <v>55.969999999999992</v>
      </c>
      <c r="H147" s="110">
        <f t="shared" si="7"/>
        <v>1505.97</v>
      </c>
      <c r="I147" s="56">
        <f t="shared" si="8"/>
        <v>3764925</v>
      </c>
    </row>
    <row r="148" spans="1:9" s="37" customFormat="1" x14ac:dyDescent="0.25">
      <c r="A148" s="81">
        <v>140</v>
      </c>
      <c r="B148" s="130" t="s">
        <v>460</v>
      </c>
      <c r="C148" s="129" t="s">
        <v>461</v>
      </c>
      <c r="D148" s="114" t="s">
        <v>462</v>
      </c>
      <c r="E148" s="131">
        <v>150</v>
      </c>
      <c r="F148" s="216">
        <v>132745</v>
      </c>
      <c r="G148" s="121">
        <f t="shared" si="6"/>
        <v>5123.9569999999994</v>
      </c>
      <c r="H148" s="110">
        <f t="shared" si="7"/>
        <v>137868.95699999999</v>
      </c>
      <c r="I148" s="56">
        <f t="shared" si="8"/>
        <v>20680343.550000001</v>
      </c>
    </row>
    <row r="149" spans="1:9" ht="15.75" x14ac:dyDescent="0.25">
      <c r="A149" s="84"/>
      <c r="B149" s="84"/>
      <c r="C149" s="84"/>
      <c r="D149" s="84"/>
      <c r="E149" s="84"/>
      <c r="F149" s="218"/>
      <c r="G149" s="122"/>
      <c r="H149" s="117" t="s">
        <v>31</v>
      </c>
      <c r="I149" s="219">
        <f>SUM(I8:I148)</f>
        <v>650741032.51919997</v>
      </c>
    </row>
  </sheetData>
  <mergeCells count="2">
    <mergeCell ref="B2:H2"/>
    <mergeCell ref="A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4"/>
  <sheetViews>
    <sheetView topLeftCell="A85" workbookViewId="0">
      <selection activeCell="E98" sqref="E98"/>
    </sheetView>
  </sheetViews>
  <sheetFormatPr baseColWidth="10" defaultRowHeight="15" x14ac:dyDescent="0.25"/>
  <cols>
    <col min="6" max="6" width="11.42578125" style="37"/>
    <col min="8" max="8" width="11.42578125" style="37"/>
    <col min="9" max="9" width="14" style="37" customWidth="1"/>
  </cols>
  <sheetData>
    <row r="2" spans="1:9" ht="16.5" x14ac:dyDescent="0.35">
      <c r="A2" s="199" t="s">
        <v>161</v>
      </c>
      <c r="B2" s="201"/>
      <c r="C2" s="201"/>
      <c r="D2" s="201"/>
      <c r="E2" s="201"/>
      <c r="F2" s="201"/>
      <c r="G2" s="201"/>
      <c r="H2" s="103"/>
      <c r="I2" s="101"/>
    </row>
    <row r="3" spans="1:9" x14ac:dyDescent="0.25">
      <c r="A3" s="37"/>
      <c r="B3" s="37"/>
      <c r="C3" s="37"/>
      <c r="D3" s="37"/>
      <c r="E3" s="37"/>
      <c r="G3" s="37"/>
    </row>
    <row r="4" spans="1:9" x14ac:dyDescent="0.25">
      <c r="A4" s="198" t="s">
        <v>391</v>
      </c>
      <c r="B4" s="201"/>
      <c r="C4" s="201"/>
      <c r="D4" s="201"/>
      <c r="E4" s="201"/>
      <c r="F4" s="201"/>
      <c r="G4" s="201"/>
      <c r="H4" s="103"/>
      <c r="I4" s="101"/>
    </row>
    <row r="5" spans="1:9" x14ac:dyDescent="0.25">
      <c r="A5" s="104"/>
      <c r="B5" s="101"/>
      <c r="C5" s="101"/>
      <c r="D5" s="101"/>
      <c r="E5" s="101"/>
      <c r="F5" s="103"/>
      <c r="G5" s="101"/>
      <c r="H5" s="103"/>
      <c r="I5" s="101"/>
    </row>
    <row r="6" spans="1:9" x14ac:dyDescent="0.25">
      <c r="A6" s="37"/>
      <c r="B6" s="37"/>
      <c r="C6" s="37"/>
      <c r="D6" s="37"/>
      <c r="E6" s="37"/>
      <c r="G6" s="105">
        <v>3.8600000000000002E-2</v>
      </c>
      <c r="H6" s="105"/>
    </row>
    <row r="7" spans="1:9" ht="45.75" x14ac:dyDescent="0.25">
      <c r="A7" s="156" t="s">
        <v>1</v>
      </c>
      <c r="B7" s="154" t="s">
        <v>2</v>
      </c>
      <c r="C7" s="154" t="s">
        <v>3</v>
      </c>
      <c r="D7" s="154" t="s">
        <v>186</v>
      </c>
      <c r="E7" s="155" t="s">
        <v>5</v>
      </c>
      <c r="F7" s="155" t="s">
        <v>447</v>
      </c>
      <c r="G7" s="157" t="s">
        <v>448</v>
      </c>
      <c r="H7" s="157" t="s">
        <v>437</v>
      </c>
      <c r="I7" s="157" t="s">
        <v>446</v>
      </c>
    </row>
    <row r="8" spans="1:9" x14ac:dyDescent="0.25">
      <c r="A8" s="203">
        <v>1</v>
      </c>
      <c r="B8" s="204" t="s">
        <v>392</v>
      </c>
      <c r="C8" s="204" t="s">
        <v>393</v>
      </c>
      <c r="D8" s="205" t="s">
        <v>127</v>
      </c>
      <c r="E8" s="206">
        <v>8000</v>
      </c>
      <c r="F8" s="132"/>
      <c r="G8" s="202">
        <f>F9*3.86%</f>
        <v>33.041599999999995</v>
      </c>
      <c r="H8" s="141"/>
      <c r="I8" s="141"/>
    </row>
    <row r="9" spans="1:9" x14ac:dyDescent="0.25">
      <c r="A9" s="203"/>
      <c r="B9" s="204"/>
      <c r="C9" s="204"/>
      <c r="D9" s="205"/>
      <c r="E9" s="206"/>
      <c r="F9" s="134">
        <v>856</v>
      </c>
      <c r="G9" s="202"/>
      <c r="H9" s="142">
        <f>F9+G8</f>
        <v>889.04160000000002</v>
      </c>
      <c r="I9" s="142">
        <f>E8*H9</f>
        <v>7112332.7999999998</v>
      </c>
    </row>
    <row r="10" spans="1:9" x14ac:dyDescent="0.25">
      <c r="A10" s="203"/>
      <c r="B10" s="204"/>
      <c r="C10" s="204"/>
      <c r="D10" s="205"/>
      <c r="E10" s="206"/>
      <c r="F10" s="133"/>
      <c r="G10" s="202"/>
      <c r="H10" s="143"/>
      <c r="I10" s="143"/>
    </row>
    <row r="11" spans="1:9" x14ac:dyDescent="0.25">
      <c r="A11" s="203">
        <v>2</v>
      </c>
      <c r="B11" s="204" t="s">
        <v>394</v>
      </c>
      <c r="C11" s="204" t="s">
        <v>395</v>
      </c>
      <c r="D11" s="205" t="s">
        <v>127</v>
      </c>
      <c r="E11" s="206">
        <v>1000</v>
      </c>
      <c r="F11" s="132"/>
      <c r="G11" s="202">
        <f>F12*3.86%</f>
        <v>45.933999999999997</v>
      </c>
      <c r="H11" s="142"/>
      <c r="I11" s="141"/>
    </row>
    <row r="12" spans="1:9" x14ac:dyDescent="0.25">
      <c r="A12" s="203"/>
      <c r="B12" s="204"/>
      <c r="C12" s="204"/>
      <c r="D12" s="205"/>
      <c r="E12" s="206"/>
      <c r="F12" s="134">
        <v>1190</v>
      </c>
      <c r="G12" s="202"/>
      <c r="H12" s="142">
        <f>F12+G11</f>
        <v>1235.934</v>
      </c>
      <c r="I12" s="142">
        <f t="shared" ref="I12" si="0">E11*H12</f>
        <v>1235934</v>
      </c>
    </row>
    <row r="13" spans="1:9" x14ac:dyDescent="0.25">
      <c r="A13" s="203"/>
      <c r="B13" s="204"/>
      <c r="C13" s="204"/>
      <c r="D13" s="205"/>
      <c r="E13" s="206"/>
      <c r="F13" s="133"/>
      <c r="G13" s="202"/>
      <c r="H13" s="143"/>
      <c r="I13" s="143"/>
    </row>
    <row r="14" spans="1:9" x14ac:dyDescent="0.25">
      <c r="A14" s="203">
        <v>3</v>
      </c>
      <c r="B14" s="204" t="s">
        <v>396</v>
      </c>
      <c r="C14" s="204" t="s">
        <v>397</v>
      </c>
      <c r="D14" s="205" t="s">
        <v>127</v>
      </c>
      <c r="E14" s="206">
        <v>2000</v>
      </c>
      <c r="F14" s="132"/>
      <c r="G14" s="212">
        <f>F15*3.86%</f>
        <v>90.015199999999993</v>
      </c>
      <c r="H14" s="141"/>
      <c r="I14" s="141"/>
    </row>
    <row r="15" spans="1:9" x14ac:dyDescent="0.25">
      <c r="A15" s="203"/>
      <c r="B15" s="204"/>
      <c r="C15" s="204"/>
      <c r="D15" s="205"/>
      <c r="E15" s="206"/>
      <c r="F15" s="134">
        <v>2332</v>
      </c>
      <c r="G15" s="202"/>
      <c r="H15" s="142">
        <f t="shared" ref="H15" si="1">F15+G14</f>
        <v>2422.0151999999998</v>
      </c>
      <c r="I15" s="142">
        <f t="shared" ref="I15" si="2">E14*H15</f>
        <v>4844030.3999999994</v>
      </c>
    </row>
    <row r="16" spans="1:9" x14ac:dyDescent="0.25">
      <c r="A16" s="203"/>
      <c r="B16" s="204"/>
      <c r="C16" s="204"/>
      <c r="D16" s="205"/>
      <c r="E16" s="206"/>
      <c r="F16" s="133"/>
      <c r="G16" s="202"/>
      <c r="H16" s="143"/>
      <c r="I16" s="143"/>
    </row>
    <row r="17" spans="1:9" x14ac:dyDescent="0.25">
      <c r="A17" s="203">
        <v>4</v>
      </c>
      <c r="B17" s="204" t="s">
        <v>398</v>
      </c>
      <c r="C17" s="204" t="s">
        <v>399</v>
      </c>
      <c r="D17" s="205" t="s">
        <v>127</v>
      </c>
      <c r="E17" s="206">
        <v>2000</v>
      </c>
      <c r="F17" s="132"/>
      <c r="G17" s="202">
        <f>F18*3.86%</f>
        <v>137.80199999999999</v>
      </c>
      <c r="H17" s="142"/>
      <c r="I17" s="141"/>
    </row>
    <row r="18" spans="1:9" x14ac:dyDescent="0.25">
      <c r="A18" s="203"/>
      <c r="B18" s="204"/>
      <c r="C18" s="204"/>
      <c r="D18" s="205"/>
      <c r="E18" s="206"/>
      <c r="F18" s="134">
        <v>3570</v>
      </c>
      <c r="G18" s="202"/>
      <c r="H18" s="142">
        <f t="shared" ref="H18" si="3">F18+G17</f>
        <v>3707.8020000000001</v>
      </c>
      <c r="I18" s="142">
        <f t="shared" ref="I18" si="4">E17*H18</f>
        <v>7415604</v>
      </c>
    </row>
    <row r="19" spans="1:9" x14ac:dyDescent="0.25">
      <c r="A19" s="203"/>
      <c r="B19" s="204"/>
      <c r="C19" s="204"/>
      <c r="D19" s="205"/>
      <c r="E19" s="206"/>
      <c r="F19" s="133"/>
      <c r="G19" s="202"/>
      <c r="H19" s="143"/>
      <c r="I19" s="143"/>
    </row>
    <row r="20" spans="1:9" x14ac:dyDescent="0.25">
      <c r="A20" s="203">
        <v>5</v>
      </c>
      <c r="B20" s="204" t="s">
        <v>400</v>
      </c>
      <c r="C20" s="204" t="s">
        <v>401</v>
      </c>
      <c r="D20" s="205" t="s">
        <v>11</v>
      </c>
      <c r="E20" s="206">
        <v>500</v>
      </c>
      <c r="F20" s="132"/>
      <c r="G20" s="202">
        <f>F21*3.86%</f>
        <v>458.25919999999996</v>
      </c>
      <c r="H20" s="141"/>
      <c r="I20" s="141"/>
    </row>
    <row r="21" spans="1:9" x14ac:dyDescent="0.25">
      <c r="A21" s="203"/>
      <c r="B21" s="204"/>
      <c r="C21" s="204"/>
      <c r="D21" s="205"/>
      <c r="E21" s="206"/>
      <c r="F21" s="134">
        <v>11872</v>
      </c>
      <c r="G21" s="202"/>
      <c r="H21" s="142">
        <f t="shared" ref="H21" si="5">F21+G20</f>
        <v>12330.2592</v>
      </c>
      <c r="I21" s="142">
        <f t="shared" ref="I21" si="6">E20*H21</f>
        <v>6165129.6000000006</v>
      </c>
    </row>
    <row r="22" spans="1:9" x14ac:dyDescent="0.25">
      <c r="A22" s="203"/>
      <c r="B22" s="204"/>
      <c r="C22" s="204"/>
      <c r="D22" s="205"/>
      <c r="E22" s="206"/>
      <c r="F22" s="133"/>
      <c r="G22" s="202"/>
      <c r="H22" s="143"/>
      <c r="I22" s="143"/>
    </row>
    <row r="23" spans="1:9" x14ac:dyDescent="0.25">
      <c r="A23" s="203">
        <v>6</v>
      </c>
      <c r="B23" s="204" t="s">
        <v>400</v>
      </c>
      <c r="C23" s="204" t="s">
        <v>402</v>
      </c>
      <c r="D23" s="205" t="s">
        <v>11</v>
      </c>
      <c r="E23" s="206">
        <v>300</v>
      </c>
      <c r="F23" s="132"/>
      <c r="G23" s="202">
        <f>F24*3.86%</f>
        <v>574.17499999999995</v>
      </c>
      <c r="H23" s="142"/>
      <c r="I23" s="141"/>
    </row>
    <row r="24" spans="1:9" x14ac:dyDescent="0.25">
      <c r="A24" s="203"/>
      <c r="B24" s="204"/>
      <c r="C24" s="204"/>
      <c r="D24" s="205"/>
      <c r="E24" s="206"/>
      <c r="F24" s="134">
        <v>14875</v>
      </c>
      <c r="G24" s="202"/>
      <c r="H24" s="142">
        <f t="shared" ref="H24" si="7">F24+G23</f>
        <v>15449.174999999999</v>
      </c>
      <c r="I24" s="142">
        <f t="shared" ref="I24" si="8">E23*H24</f>
        <v>4634752.5</v>
      </c>
    </row>
    <row r="25" spans="1:9" x14ac:dyDescent="0.25">
      <c r="A25" s="203"/>
      <c r="B25" s="204"/>
      <c r="C25" s="204"/>
      <c r="D25" s="205"/>
      <c r="E25" s="206"/>
      <c r="F25" s="133"/>
      <c r="G25" s="202"/>
      <c r="H25" s="143"/>
      <c r="I25" s="143"/>
    </row>
    <row r="26" spans="1:9" x14ac:dyDescent="0.25">
      <c r="A26" s="203">
        <v>7</v>
      </c>
      <c r="B26" s="204" t="s">
        <v>403</v>
      </c>
      <c r="C26" s="204" t="s">
        <v>404</v>
      </c>
      <c r="D26" s="205" t="s">
        <v>11</v>
      </c>
      <c r="E26" s="206">
        <v>500</v>
      </c>
      <c r="F26" s="132"/>
      <c r="G26" s="202">
        <f>F27*3.86%</f>
        <v>1378.0199999999998</v>
      </c>
      <c r="H26" s="141"/>
      <c r="I26" s="141"/>
    </row>
    <row r="27" spans="1:9" x14ac:dyDescent="0.25">
      <c r="A27" s="203"/>
      <c r="B27" s="204"/>
      <c r="C27" s="204"/>
      <c r="D27" s="205"/>
      <c r="E27" s="206"/>
      <c r="F27" s="134">
        <v>35700</v>
      </c>
      <c r="G27" s="202"/>
      <c r="H27" s="142">
        <f t="shared" ref="H27" si="9">F27+G26</f>
        <v>37078.019999999997</v>
      </c>
      <c r="I27" s="142">
        <f t="shared" ref="I27" si="10">E26*H27</f>
        <v>18539010</v>
      </c>
    </row>
    <row r="28" spans="1:9" x14ac:dyDescent="0.25">
      <c r="A28" s="203"/>
      <c r="B28" s="204"/>
      <c r="C28" s="204"/>
      <c r="D28" s="205"/>
      <c r="E28" s="206"/>
      <c r="F28" s="133"/>
      <c r="G28" s="202"/>
      <c r="H28" s="143"/>
      <c r="I28" s="143"/>
    </row>
    <row r="29" spans="1:9" x14ac:dyDescent="0.25">
      <c r="A29" s="203">
        <v>8</v>
      </c>
      <c r="B29" s="204" t="s">
        <v>403</v>
      </c>
      <c r="C29" s="204" t="s">
        <v>405</v>
      </c>
      <c r="D29" s="205" t="s">
        <v>11</v>
      </c>
      <c r="E29" s="206">
        <v>250</v>
      </c>
      <c r="F29" s="132"/>
      <c r="G29" s="202">
        <f>F30*3.86%</f>
        <v>2112.9639999999999</v>
      </c>
      <c r="H29" s="142"/>
      <c r="I29" s="141"/>
    </row>
    <row r="30" spans="1:9" x14ac:dyDescent="0.25">
      <c r="A30" s="203"/>
      <c r="B30" s="204"/>
      <c r="C30" s="204"/>
      <c r="D30" s="205"/>
      <c r="E30" s="206"/>
      <c r="F30" s="146">
        <v>54740</v>
      </c>
      <c r="G30" s="211"/>
      <c r="H30" s="142">
        <f t="shared" ref="H30" si="11">F30+G29</f>
        <v>56852.964</v>
      </c>
      <c r="I30" s="142">
        <f t="shared" ref="I30" si="12">E29*H30</f>
        <v>14213241</v>
      </c>
    </row>
    <row r="31" spans="1:9" x14ac:dyDescent="0.25">
      <c r="A31" s="203"/>
      <c r="B31" s="204"/>
      <c r="C31" s="204"/>
      <c r="D31" s="205"/>
      <c r="E31" s="206"/>
      <c r="F31" s="133"/>
      <c r="G31" s="202"/>
      <c r="H31" s="143"/>
      <c r="I31" s="143"/>
    </row>
    <row r="32" spans="1:9" x14ac:dyDescent="0.25">
      <c r="A32" s="203">
        <v>9</v>
      </c>
      <c r="B32" s="204" t="s">
        <v>403</v>
      </c>
      <c r="C32" s="204" t="s">
        <v>406</v>
      </c>
      <c r="D32" s="205" t="s">
        <v>11</v>
      </c>
      <c r="E32" s="206">
        <v>200</v>
      </c>
      <c r="F32" s="132"/>
      <c r="G32" s="202">
        <f>F33*3.86%</f>
        <v>2250.7659999999996</v>
      </c>
      <c r="H32" s="141"/>
      <c r="I32" s="141"/>
    </row>
    <row r="33" spans="1:9" x14ac:dyDescent="0.25">
      <c r="A33" s="203"/>
      <c r="B33" s="204"/>
      <c r="C33" s="204"/>
      <c r="D33" s="205"/>
      <c r="E33" s="206"/>
      <c r="F33" s="134">
        <v>58310</v>
      </c>
      <c r="G33" s="202"/>
      <c r="H33" s="142">
        <f t="shared" ref="H33" si="13">F33+G32</f>
        <v>60560.766000000003</v>
      </c>
      <c r="I33" s="142">
        <f t="shared" ref="I33" si="14">E32*H33</f>
        <v>12112153.200000001</v>
      </c>
    </row>
    <row r="34" spans="1:9" x14ac:dyDescent="0.25">
      <c r="A34" s="203"/>
      <c r="B34" s="204"/>
      <c r="C34" s="204"/>
      <c r="D34" s="205"/>
      <c r="E34" s="206"/>
      <c r="F34" s="133"/>
      <c r="G34" s="202"/>
      <c r="H34" s="143"/>
      <c r="I34" s="143"/>
    </row>
    <row r="35" spans="1:9" x14ac:dyDescent="0.25">
      <c r="A35" s="203">
        <v>10</v>
      </c>
      <c r="B35" s="204" t="s">
        <v>403</v>
      </c>
      <c r="C35" s="204" t="s">
        <v>407</v>
      </c>
      <c r="D35" s="205" t="s">
        <v>11</v>
      </c>
      <c r="E35" s="206">
        <v>50</v>
      </c>
      <c r="F35" s="132"/>
      <c r="G35" s="202">
        <f>F36*3.86%</f>
        <v>2526.37</v>
      </c>
      <c r="H35" s="142"/>
      <c r="I35" s="141"/>
    </row>
    <row r="36" spans="1:9" x14ac:dyDescent="0.25">
      <c r="A36" s="203"/>
      <c r="B36" s="204"/>
      <c r="C36" s="204"/>
      <c r="D36" s="205"/>
      <c r="E36" s="206"/>
      <c r="F36" s="134">
        <v>65450</v>
      </c>
      <c r="G36" s="202"/>
      <c r="H36" s="142">
        <f t="shared" ref="H36" si="15">F36+G35</f>
        <v>67976.37</v>
      </c>
      <c r="I36" s="142">
        <f t="shared" ref="I36" si="16">E35*H36</f>
        <v>3398818.5</v>
      </c>
    </row>
    <row r="37" spans="1:9" x14ac:dyDescent="0.25">
      <c r="A37" s="203"/>
      <c r="B37" s="204"/>
      <c r="C37" s="204"/>
      <c r="D37" s="205"/>
      <c r="E37" s="206"/>
      <c r="F37" s="133"/>
      <c r="G37" s="202"/>
      <c r="H37" s="143"/>
      <c r="I37" s="143"/>
    </row>
    <row r="38" spans="1:9" x14ac:dyDescent="0.25">
      <c r="A38" s="203">
        <v>11</v>
      </c>
      <c r="B38" s="204" t="s">
        <v>408</v>
      </c>
      <c r="C38" s="204" t="s">
        <v>409</v>
      </c>
      <c r="D38" s="205" t="s">
        <v>11</v>
      </c>
      <c r="E38" s="206">
        <v>800</v>
      </c>
      <c r="F38" s="132"/>
      <c r="G38" s="202">
        <f>F39*3.86%</f>
        <v>546.57599999999991</v>
      </c>
      <c r="H38" s="141"/>
      <c r="I38" s="141"/>
    </row>
    <row r="39" spans="1:9" x14ac:dyDescent="0.25">
      <c r="A39" s="203"/>
      <c r="B39" s="204"/>
      <c r="C39" s="204"/>
      <c r="D39" s="205"/>
      <c r="E39" s="206"/>
      <c r="F39" s="134">
        <v>14160</v>
      </c>
      <c r="G39" s="202"/>
      <c r="H39" s="142">
        <f t="shared" ref="H39" si="17">F39+G38</f>
        <v>14706.575999999999</v>
      </c>
      <c r="I39" s="142">
        <f t="shared" ref="I39" si="18">E38*H39</f>
        <v>11765260.799999999</v>
      </c>
    </row>
    <row r="40" spans="1:9" x14ac:dyDescent="0.25">
      <c r="A40" s="203"/>
      <c r="B40" s="204"/>
      <c r="C40" s="204"/>
      <c r="D40" s="205"/>
      <c r="E40" s="206"/>
      <c r="F40" s="133"/>
      <c r="G40" s="202"/>
      <c r="H40" s="143"/>
      <c r="I40" s="143"/>
    </row>
    <row r="41" spans="1:9" x14ac:dyDescent="0.25">
      <c r="A41" s="203">
        <v>12</v>
      </c>
      <c r="B41" s="204" t="s">
        <v>410</v>
      </c>
      <c r="C41" s="204" t="s">
        <v>411</v>
      </c>
      <c r="D41" s="205" t="s">
        <v>11</v>
      </c>
      <c r="E41" s="206">
        <v>1000</v>
      </c>
      <c r="F41" s="132"/>
      <c r="G41" s="202">
        <f>F42*3.86%</f>
        <v>978.12399999999991</v>
      </c>
      <c r="H41" s="142"/>
      <c r="I41" s="141"/>
    </row>
    <row r="42" spans="1:9" x14ac:dyDescent="0.25">
      <c r="A42" s="203"/>
      <c r="B42" s="204"/>
      <c r="C42" s="204"/>
      <c r="D42" s="205"/>
      <c r="E42" s="206"/>
      <c r="F42" s="134">
        <v>25340</v>
      </c>
      <c r="G42" s="202"/>
      <c r="H42" s="142">
        <f t="shared" ref="H42" si="19">F42+G41</f>
        <v>26318.124</v>
      </c>
      <c r="I42" s="142">
        <f t="shared" ref="I42" si="20">E41*H42</f>
        <v>26318124</v>
      </c>
    </row>
    <row r="43" spans="1:9" x14ac:dyDescent="0.25">
      <c r="A43" s="203"/>
      <c r="B43" s="204"/>
      <c r="C43" s="204"/>
      <c r="D43" s="205"/>
      <c r="E43" s="206"/>
      <c r="F43" s="133"/>
      <c r="G43" s="202"/>
      <c r="H43" s="143"/>
      <c r="I43" s="143"/>
    </row>
    <row r="44" spans="1:9" x14ac:dyDescent="0.25">
      <c r="A44" s="203">
        <v>13</v>
      </c>
      <c r="B44" s="204" t="s">
        <v>410</v>
      </c>
      <c r="C44" s="204" t="s">
        <v>412</v>
      </c>
      <c r="D44" s="205" t="s">
        <v>11</v>
      </c>
      <c r="E44" s="206">
        <v>200</v>
      </c>
      <c r="F44" s="132"/>
      <c r="G44" s="202">
        <f>F45*3.86%</f>
        <v>1428.1999999999998</v>
      </c>
      <c r="H44" s="141"/>
      <c r="I44" s="141"/>
    </row>
    <row r="45" spans="1:9" x14ac:dyDescent="0.25">
      <c r="A45" s="203"/>
      <c r="B45" s="204"/>
      <c r="C45" s="204"/>
      <c r="D45" s="205"/>
      <c r="E45" s="206"/>
      <c r="F45" s="134">
        <v>37000</v>
      </c>
      <c r="G45" s="202"/>
      <c r="H45" s="142">
        <f t="shared" ref="H45" si="21">F45+G44</f>
        <v>38428.199999999997</v>
      </c>
      <c r="I45" s="142">
        <f t="shared" ref="I45" si="22">E44*H45</f>
        <v>7685639.9999999991</v>
      </c>
    </row>
    <row r="46" spans="1:9" x14ac:dyDescent="0.25">
      <c r="A46" s="203"/>
      <c r="B46" s="204"/>
      <c r="C46" s="204"/>
      <c r="D46" s="205"/>
      <c r="E46" s="206"/>
      <c r="F46" s="133"/>
      <c r="G46" s="202"/>
      <c r="H46" s="143"/>
      <c r="I46" s="143"/>
    </row>
    <row r="47" spans="1:9" x14ac:dyDescent="0.25">
      <c r="A47" s="203">
        <v>14</v>
      </c>
      <c r="B47" s="204" t="s">
        <v>410</v>
      </c>
      <c r="C47" s="204" t="s">
        <v>413</v>
      </c>
      <c r="D47" s="205" t="s">
        <v>11</v>
      </c>
      <c r="E47" s="206">
        <v>120</v>
      </c>
      <c r="F47" s="132"/>
      <c r="G47" s="202">
        <f>F48*3.86%</f>
        <v>1653.6239999999998</v>
      </c>
      <c r="H47" s="142"/>
      <c r="I47" s="141"/>
    </row>
    <row r="48" spans="1:9" x14ac:dyDescent="0.25">
      <c r="A48" s="203"/>
      <c r="B48" s="204"/>
      <c r="C48" s="204"/>
      <c r="D48" s="205"/>
      <c r="E48" s="206"/>
      <c r="F48" s="134">
        <v>42840</v>
      </c>
      <c r="G48" s="202"/>
      <c r="H48" s="142">
        <f t="shared" ref="H48" si="23">F48+G47</f>
        <v>44493.623999999996</v>
      </c>
      <c r="I48" s="142">
        <f t="shared" ref="I48" si="24">E47*H48</f>
        <v>5339234.88</v>
      </c>
    </row>
    <row r="49" spans="1:9" x14ac:dyDescent="0.25">
      <c r="A49" s="203"/>
      <c r="B49" s="204"/>
      <c r="C49" s="204"/>
      <c r="D49" s="205"/>
      <c r="E49" s="206"/>
      <c r="F49" s="133"/>
      <c r="G49" s="202"/>
      <c r="H49" s="143"/>
      <c r="I49" s="143"/>
    </row>
    <row r="50" spans="1:9" x14ac:dyDescent="0.25">
      <c r="A50" s="203">
        <v>15</v>
      </c>
      <c r="B50" s="204" t="s">
        <v>410</v>
      </c>
      <c r="C50" s="204" t="s">
        <v>414</v>
      </c>
      <c r="D50" s="205" t="s">
        <v>11</v>
      </c>
      <c r="E50" s="206">
        <v>50</v>
      </c>
      <c r="F50" s="132"/>
      <c r="G50" s="202">
        <f>F51*3.86%</f>
        <v>1003.5999999999999</v>
      </c>
      <c r="H50" s="141"/>
      <c r="I50" s="141"/>
    </row>
    <row r="51" spans="1:9" x14ac:dyDescent="0.25">
      <c r="A51" s="203"/>
      <c r="B51" s="204"/>
      <c r="C51" s="204"/>
      <c r="D51" s="205"/>
      <c r="E51" s="206"/>
      <c r="F51" s="134">
        <v>26000</v>
      </c>
      <c r="G51" s="202"/>
      <c r="H51" s="142">
        <f t="shared" ref="H51" si="25">F51+G50</f>
        <v>27003.599999999999</v>
      </c>
      <c r="I51" s="142">
        <f t="shared" ref="I51" si="26">E50*H51</f>
        <v>1350180</v>
      </c>
    </row>
    <row r="52" spans="1:9" x14ac:dyDescent="0.25">
      <c r="A52" s="203"/>
      <c r="B52" s="204"/>
      <c r="C52" s="204"/>
      <c r="D52" s="205"/>
      <c r="E52" s="206"/>
      <c r="F52" s="133"/>
      <c r="G52" s="202"/>
      <c r="H52" s="143"/>
      <c r="I52" s="143"/>
    </row>
    <row r="53" spans="1:9" x14ac:dyDescent="0.25">
      <c r="A53" s="203">
        <v>16</v>
      </c>
      <c r="B53" s="204" t="s">
        <v>415</v>
      </c>
      <c r="C53" s="204" t="s">
        <v>416</v>
      </c>
      <c r="D53" s="205" t="s">
        <v>11</v>
      </c>
      <c r="E53" s="206">
        <v>250</v>
      </c>
      <c r="F53" s="132"/>
      <c r="G53" s="202">
        <f>F54*3.86%</f>
        <v>587.49199999999996</v>
      </c>
      <c r="H53" s="142"/>
      <c r="I53" s="141"/>
    </row>
    <row r="54" spans="1:9" x14ac:dyDescent="0.25">
      <c r="A54" s="203"/>
      <c r="B54" s="204"/>
      <c r="C54" s="204"/>
      <c r="D54" s="205"/>
      <c r="E54" s="206"/>
      <c r="F54" s="134">
        <v>15220</v>
      </c>
      <c r="G54" s="202"/>
      <c r="H54" s="142">
        <f t="shared" ref="H54" si="27">F54+G53</f>
        <v>15807.492</v>
      </c>
      <c r="I54" s="142">
        <f t="shared" ref="I54" si="28">E53*H54</f>
        <v>3951873</v>
      </c>
    </row>
    <row r="55" spans="1:9" x14ac:dyDescent="0.25">
      <c r="A55" s="203"/>
      <c r="B55" s="204"/>
      <c r="C55" s="204"/>
      <c r="D55" s="205"/>
      <c r="E55" s="206"/>
      <c r="F55" s="133"/>
      <c r="G55" s="202"/>
      <c r="H55" s="143"/>
      <c r="I55" s="143"/>
    </row>
    <row r="56" spans="1:9" x14ac:dyDescent="0.25">
      <c r="A56" s="203">
        <v>17</v>
      </c>
      <c r="B56" s="207" t="s">
        <v>417</v>
      </c>
      <c r="C56" s="204" t="s">
        <v>418</v>
      </c>
      <c r="D56" s="208" t="s">
        <v>11</v>
      </c>
      <c r="E56" s="210">
        <v>80</v>
      </c>
      <c r="F56" s="135"/>
      <c r="G56" s="202">
        <f>F57*3.86%</f>
        <v>733.39999999999986</v>
      </c>
      <c r="H56" s="141"/>
      <c r="I56" s="141"/>
    </row>
    <row r="57" spans="1:9" x14ac:dyDescent="0.25">
      <c r="A57" s="203"/>
      <c r="B57" s="207"/>
      <c r="C57" s="204"/>
      <c r="D57" s="208"/>
      <c r="E57" s="210"/>
      <c r="F57" s="137">
        <v>19000</v>
      </c>
      <c r="G57" s="202"/>
      <c r="H57" s="142">
        <f t="shared" ref="H57" si="29">F57+G56</f>
        <v>19733.400000000001</v>
      </c>
      <c r="I57" s="142">
        <f t="shared" ref="I57" si="30">E56*H57</f>
        <v>1578672</v>
      </c>
    </row>
    <row r="58" spans="1:9" x14ac:dyDescent="0.25">
      <c r="A58" s="203"/>
      <c r="B58" s="207"/>
      <c r="C58" s="204"/>
      <c r="D58" s="208"/>
      <c r="E58" s="210"/>
      <c r="F58" s="136"/>
      <c r="G58" s="202"/>
      <c r="H58" s="143"/>
      <c r="I58" s="143"/>
    </row>
    <row r="59" spans="1:9" x14ac:dyDescent="0.25">
      <c r="A59" s="203">
        <v>18</v>
      </c>
      <c r="B59" s="207" t="s">
        <v>417</v>
      </c>
      <c r="C59" s="204" t="s">
        <v>419</v>
      </c>
      <c r="D59" s="208" t="s">
        <v>11</v>
      </c>
      <c r="E59" s="209">
        <v>20</v>
      </c>
      <c r="F59" s="138"/>
      <c r="G59" s="202">
        <f>F60*3.86%</f>
        <v>366.69999999999993</v>
      </c>
      <c r="H59" s="142"/>
      <c r="I59" s="141"/>
    </row>
    <row r="60" spans="1:9" x14ac:dyDescent="0.25">
      <c r="A60" s="203"/>
      <c r="B60" s="207"/>
      <c r="C60" s="204"/>
      <c r="D60" s="208"/>
      <c r="E60" s="209"/>
      <c r="F60" s="140">
        <v>9500</v>
      </c>
      <c r="G60" s="202"/>
      <c r="H60" s="142">
        <f t="shared" ref="H60" si="31">F60+G59</f>
        <v>9866.7000000000007</v>
      </c>
      <c r="I60" s="142">
        <f t="shared" ref="I60" si="32">E59*H60</f>
        <v>197334</v>
      </c>
    </row>
    <row r="61" spans="1:9" x14ac:dyDescent="0.25">
      <c r="A61" s="203"/>
      <c r="B61" s="207"/>
      <c r="C61" s="204"/>
      <c r="D61" s="208"/>
      <c r="E61" s="209"/>
      <c r="F61" s="139"/>
      <c r="G61" s="202"/>
      <c r="H61" s="143"/>
      <c r="I61" s="143"/>
    </row>
    <row r="62" spans="1:9" x14ac:dyDescent="0.25">
      <c r="A62" s="203">
        <v>19</v>
      </c>
      <c r="B62" s="207" t="s">
        <v>417</v>
      </c>
      <c r="C62" s="204" t="s">
        <v>420</v>
      </c>
      <c r="D62" s="208" t="s">
        <v>11</v>
      </c>
      <c r="E62" s="209">
        <v>30</v>
      </c>
      <c r="F62" s="138"/>
      <c r="G62" s="202">
        <f>F63*3.86%</f>
        <v>725.68</v>
      </c>
      <c r="H62" s="141"/>
      <c r="I62" s="141"/>
    </row>
    <row r="63" spans="1:9" x14ac:dyDescent="0.25">
      <c r="A63" s="203"/>
      <c r="B63" s="207"/>
      <c r="C63" s="204"/>
      <c r="D63" s="208"/>
      <c r="E63" s="209"/>
      <c r="F63" s="140">
        <v>18800</v>
      </c>
      <c r="G63" s="202"/>
      <c r="H63" s="142">
        <f t="shared" ref="H63" si="33">F63+G62</f>
        <v>19525.68</v>
      </c>
      <c r="I63" s="142">
        <f t="shared" ref="I63" si="34">E62*H63</f>
        <v>585770.4</v>
      </c>
    </row>
    <row r="64" spans="1:9" x14ac:dyDescent="0.25">
      <c r="A64" s="203"/>
      <c r="B64" s="207"/>
      <c r="C64" s="204"/>
      <c r="D64" s="208"/>
      <c r="E64" s="209"/>
      <c r="F64" s="139"/>
      <c r="G64" s="202"/>
      <c r="H64" s="143"/>
      <c r="I64" s="143"/>
    </row>
    <row r="65" spans="1:10" x14ac:dyDescent="0.25">
      <c r="A65" s="203">
        <v>20</v>
      </c>
      <c r="B65" s="204" t="s">
        <v>13</v>
      </c>
      <c r="C65" s="204" t="s">
        <v>421</v>
      </c>
      <c r="D65" s="205" t="s">
        <v>422</v>
      </c>
      <c r="E65" s="206">
        <v>30</v>
      </c>
      <c r="F65" s="132"/>
      <c r="G65" s="202">
        <f>F66*3.86%</f>
        <v>3277.1399999999994</v>
      </c>
      <c r="H65" s="142"/>
      <c r="I65" s="141"/>
      <c r="J65" s="48"/>
    </row>
    <row r="66" spans="1:10" x14ac:dyDescent="0.25">
      <c r="A66" s="203"/>
      <c r="B66" s="204"/>
      <c r="C66" s="204"/>
      <c r="D66" s="205"/>
      <c r="E66" s="206"/>
      <c r="F66" s="134">
        <v>84900</v>
      </c>
      <c r="G66" s="202"/>
      <c r="H66" s="142">
        <f t="shared" ref="H66" si="35">F66+G65</f>
        <v>88177.14</v>
      </c>
      <c r="I66" s="142">
        <f t="shared" ref="I66" si="36">E65*H66</f>
        <v>2645314.2000000002</v>
      </c>
    </row>
    <row r="67" spans="1:10" x14ac:dyDescent="0.25">
      <c r="A67" s="203"/>
      <c r="B67" s="204"/>
      <c r="C67" s="204"/>
      <c r="D67" s="205"/>
      <c r="E67" s="206"/>
      <c r="F67" s="133"/>
      <c r="G67" s="202"/>
      <c r="H67" s="143"/>
      <c r="I67" s="143"/>
    </row>
    <row r="68" spans="1:10" x14ac:dyDescent="0.25">
      <c r="A68" s="203">
        <v>21</v>
      </c>
      <c r="B68" s="204" t="s">
        <v>423</v>
      </c>
      <c r="C68" s="204" t="s">
        <v>424</v>
      </c>
      <c r="D68" s="205" t="s">
        <v>11</v>
      </c>
      <c r="E68" s="206">
        <v>200</v>
      </c>
      <c r="F68" s="132"/>
      <c r="G68" s="202">
        <f>F69*3.86%</f>
        <v>231.59999999999997</v>
      </c>
      <c r="H68" s="141"/>
      <c r="I68" s="141"/>
    </row>
    <row r="69" spans="1:10" x14ac:dyDescent="0.25">
      <c r="A69" s="203"/>
      <c r="B69" s="204"/>
      <c r="C69" s="204"/>
      <c r="D69" s="205"/>
      <c r="E69" s="206"/>
      <c r="F69" s="134">
        <v>6000</v>
      </c>
      <c r="G69" s="202"/>
      <c r="H69" s="142">
        <f t="shared" ref="H69" si="37">F69+G68</f>
        <v>6231.6</v>
      </c>
      <c r="I69" s="142">
        <f t="shared" ref="I69" si="38">E68*H69</f>
        <v>1246320</v>
      </c>
    </row>
    <row r="70" spans="1:10" x14ac:dyDescent="0.25">
      <c r="A70" s="203"/>
      <c r="B70" s="204"/>
      <c r="C70" s="204"/>
      <c r="D70" s="205"/>
      <c r="E70" s="206"/>
      <c r="F70" s="133"/>
      <c r="G70" s="202"/>
      <c r="H70" s="143"/>
      <c r="I70" s="143"/>
    </row>
    <row r="71" spans="1:10" x14ac:dyDescent="0.25">
      <c r="A71" s="203">
        <v>22</v>
      </c>
      <c r="B71" s="204" t="s">
        <v>423</v>
      </c>
      <c r="C71" s="204" t="s">
        <v>425</v>
      </c>
      <c r="D71" s="205" t="s">
        <v>11</v>
      </c>
      <c r="E71" s="206">
        <v>200</v>
      </c>
      <c r="F71" s="132"/>
      <c r="G71" s="202">
        <f>F72*3.86%</f>
        <v>326.16999999999996</v>
      </c>
      <c r="H71" s="142"/>
      <c r="I71" s="141"/>
    </row>
    <row r="72" spans="1:10" x14ac:dyDescent="0.25">
      <c r="A72" s="203"/>
      <c r="B72" s="204"/>
      <c r="C72" s="204"/>
      <c r="D72" s="205"/>
      <c r="E72" s="206"/>
      <c r="F72" s="134">
        <v>8450</v>
      </c>
      <c r="G72" s="202"/>
      <c r="H72" s="142">
        <f t="shared" ref="H72" si="39">F72+G71</f>
        <v>8776.17</v>
      </c>
      <c r="I72" s="142">
        <f t="shared" ref="I72" si="40">E71*H72</f>
        <v>1755234</v>
      </c>
    </row>
    <row r="73" spans="1:10" x14ac:dyDescent="0.25">
      <c r="A73" s="203"/>
      <c r="B73" s="204"/>
      <c r="C73" s="204"/>
      <c r="D73" s="205"/>
      <c r="E73" s="206"/>
      <c r="F73" s="133"/>
      <c r="G73" s="202"/>
      <c r="H73" s="143"/>
      <c r="I73" s="143"/>
    </row>
    <row r="74" spans="1:10" x14ac:dyDescent="0.25">
      <c r="A74" s="203">
        <v>23</v>
      </c>
      <c r="B74" s="204" t="s">
        <v>423</v>
      </c>
      <c r="C74" s="204" t="s">
        <v>426</v>
      </c>
      <c r="D74" s="205" t="s">
        <v>11</v>
      </c>
      <c r="E74" s="206">
        <v>200</v>
      </c>
      <c r="F74" s="132"/>
      <c r="G74" s="202">
        <f>F75*3.86%</f>
        <v>376.65879999999993</v>
      </c>
      <c r="H74" s="141"/>
      <c r="I74" s="141"/>
    </row>
    <row r="75" spans="1:10" x14ac:dyDescent="0.25">
      <c r="A75" s="203"/>
      <c r="B75" s="204"/>
      <c r="C75" s="204"/>
      <c r="D75" s="205"/>
      <c r="E75" s="206"/>
      <c r="F75" s="134">
        <v>9758</v>
      </c>
      <c r="G75" s="202"/>
      <c r="H75" s="142">
        <f t="shared" ref="H75" si="41">F75+G74</f>
        <v>10134.658799999999</v>
      </c>
      <c r="I75" s="142">
        <f t="shared" ref="I75" si="42">E74*H75</f>
        <v>2026931.7599999998</v>
      </c>
    </row>
    <row r="76" spans="1:10" x14ac:dyDescent="0.25">
      <c r="A76" s="203"/>
      <c r="B76" s="204"/>
      <c r="C76" s="204"/>
      <c r="D76" s="205"/>
      <c r="E76" s="206"/>
      <c r="F76" s="133"/>
      <c r="G76" s="202"/>
      <c r="H76" s="143"/>
      <c r="I76" s="143"/>
      <c r="J76" s="144"/>
    </row>
    <row r="77" spans="1:10" x14ac:dyDescent="0.25">
      <c r="A77" s="203">
        <v>24</v>
      </c>
      <c r="B77" s="204" t="s">
        <v>423</v>
      </c>
      <c r="C77" s="204" t="s">
        <v>427</v>
      </c>
      <c r="D77" s="205" t="s">
        <v>11</v>
      </c>
      <c r="E77" s="206">
        <v>100</v>
      </c>
      <c r="F77" s="132"/>
      <c r="G77" s="202">
        <f>F78*3.86%</f>
        <v>405.29999999999995</v>
      </c>
      <c r="H77" s="142"/>
      <c r="I77" s="141"/>
    </row>
    <row r="78" spans="1:10" x14ac:dyDescent="0.25">
      <c r="A78" s="203"/>
      <c r="B78" s="204"/>
      <c r="C78" s="204"/>
      <c r="D78" s="205"/>
      <c r="E78" s="206"/>
      <c r="F78" s="134">
        <v>10500</v>
      </c>
      <c r="G78" s="202"/>
      <c r="H78" s="142">
        <f t="shared" ref="H78" si="43">F78+G77</f>
        <v>10905.3</v>
      </c>
      <c r="I78" s="142">
        <f t="shared" ref="I78" si="44">E77*H78</f>
        <v>1090530</v>
      </c>
    </row>
    <row r="79" spans="1:10" x14ac:dyDescent="0.25">
      <c r="A79" s="203"/>
      <c r="B79" s="204"/>
      <c r="C79" s="204"/>
      <c r="D79" s="205"/>
      <c r="E79" s="206"/>
      <c r="F79" s="133"/>
      <c r="G79" s="202"/>
      <c r="H79" s="143"/>
      <c r="I79" s="143"/>
    </row>
    <row r="80" spans="1:10" x14ac:dyDescent="0.25">
      <c r="A80" s="203">
        <v>25</v>
      </c>
      <c r="B80" s="204" t="s">
        <v>428</v>
      </c>
      <c r="C80" s="204" t="s">
        <v>429</v>
      </c>
      <c r="D80" s="205" t="s">
        <v>11</v>
      </c>
      <c r="E80" s="206">
        <v>30</v>
      </c>
      <c r="F80" s="132"/>
      <c r="G80" s="202">
        <f>F81*3.86%</f>
        <v>1359.6463999999999</v>
      </c>
      <c r="H80" s="141"/>
      <c r="I80" s="141"/>
    </row>
    <row r="81" spans="1:9" x14ac:dyDescent="0.25">
      <c r="A81" s="203"/>
      <c r="B81" s="204"/>
      <c r="C81" s="204"/>
      <c r="D81" s="205"/>
      <c r="E81" s="206"/>
      <c r="F81" s="134">
        <v>35224</v>
      </c>
      <c r="G81" s="202"/>
      <c r="H81" s="142">
        <f t="shared" ref="H81" si="45">F81+G80</f>
        <v>36583.646399999998</v>
      </c>
      <c r="I81" s="142">
        <f t="shared" ref="I81" si="46">E80*H81</f>
        <v>1097509.392</v>
      </c>
    </row>
    <row r="82" spans="1:9" x14ac:dyDescent="0.25">
      <c r="A82" s="203"/>
      <c r="B82" s="204"/>
      <c r="C82" s="204"/>
      <c r="D82" s="205"/>
      <c r="E82" s="206"/>
      <c r="F82" s="133"/>
      <c r="G82" s="202"/>
      <c r="H82" s="143"/>
      <c r="I82" s="143"/>
    </row>
    <row r="83" spans="1:9" x14ac:dyDescent="0.25">
      <c r="A83" s="203">
        <v>26</v>
      </c>
      <c r="B83" s="204" t="s">
        <v>430</v>
      </c>
      <c r="C83" s="204" t="s">
        <v>431</v>
      </c>
      <c r="D83" s="205" t="s">
        <v>15</v>
      </c>
      <c r="E83" s="206">
        <v>200</v>
      </c>
      <c r="F83" s="132"/>
      <c r="G83" s="202">
        <f>F84*3.86%</f>
        <v>183.73599999999999</v>
      </c>
      <c r="H83" s="142"/>
      <c r="I83" s="141"/>
    </row>
    <row r="84" spans="1:9" x14ac:dyDescent="0.25">
      <c r="A84" s="203"/>
      <c r="B84" s="204"/>
      <c r="C84" s="204"/>
      <c r="D84" s="205"/>
      <c r="E84" s="206"/>
      <c r="F84" s="134">
        <v>4760</v>
      </c>
      <c r="G84" s="202"/>
      <c r="H84" s="142">
        <f t="shared" ref="H84" si="47">F84+G83</f>
        <v>4943.7359999999999</v>
      </c>
      <c r="I84" s="142">
        <f t="shared" ref="I84" si="48">E83*H84</f>
        <v>988747.2</v>
      </c>
    </row>
    <row r="85" spans="1:9" x14ac:dyDescent="0.25">
      <c r="A85" s="203"/>
      <c r="B85" s="204"/>
      <c r="C85" s="204"/>
      <c r="D85" s="205"/>
      <c r="E85" s="206"/>
      <c r="F85" s="133"/>
      <c r="G85" s="202"/>
      <c r="H85" s="143"/>
      <c r="I85" s="143"/>
    </row>
    <row r="86" spans="1:9" x14ac:dyDescent="0.25">
      <c r="A86" s="203">
        <v>27</v>
      </c>
      <c r="B86" s="204" t="s">
        <v>432</v>
      </c>
      <c r="C86" s="204" t="s">
        <v>433</v>
      </c>
      <c r="D86" s="205" t="s">
        <v>11</v>
      </c>
      <c r="E86" s="206">
        <v>800</v>
      </c>
      <c r="F86" s="132"/>
      <c r="G86" s="202">
        <f>F87*3.86%</f>
        <v>156.17559999999997</v>
      </c>
      <c r="H86" s="141"/>
      <c r="I86" s="141"/>
    </row>
    <row r="87" spans="1:9" x14ac:dyDescent="0.25">
      <c r="A87" s="203"/>
      <c r="B87" s="204"/>
      <c r="C87" s="204"/>
      <c r="D87" s="205"/>
      <c r="E87" s="206"/>
      <c r="F87" s="134">
        <v>4046</v>
      </c>
      <c r="G87" s="202"/>
      <c r="H87" s="142">
        <f t="shared" ref="H87:H93" si="49">F87+G86</f>
        <v>4202.1755999999996</v>
      </c>
      <c r="I87" s="142">
        <f t="shared" ref="I87" si="50">E86*H87</f>
        <v>3361740.4799999995</v>
      </c>
    </row>
    <row r="88" spans="1:9" x14ac:dyDescent="0.25">
      <c r="A88" s="203"/>
      <c r="B88" s="204"/>
      <c r="C88" s="204"/>
      <c r="D88" s="205"/>
      <c r="E88" s="206"/>
      <c r="F88" s="133"/>
      <c r="G88" s="202"/>
      <c r="H88" s="143"/>
      <c r="I88" s="143"/>
    </row>
    <row r="89" spans="1:9" x14ac:dyDescent="0.25">
      <c r="A89" s="203">
        <v>28</v>
      </c>
      <c r="B89" s="204" t="s">
        <v>434</v>
      </c>
      <c r="C89" s="204" t="s">
        <v>435</v>
      </c>
      <c r="D89" s="205" t="s">
        <v>11</v>
      </c>
      <c r="E89" s="206">
        <v>200</v>
      </c>
      <c r="F89" s="132"/>
      <c r="G89" s="202">
        <f>F90*3.86%</f>
        <v>374.41999999999996</v>
      </c>
      <c r="H89" s="142"/>
      <c r="I89" s="141"/>
    </row>
    <row r="90" spans="1:9" x14ac:dyDescent="0.25">
      <c r="A90" s="203"/>
      <c r="B90" s="204"/>
      <c r="C90" s="204"/>
      <c r="D90" s="205"/>
      <c r="E90" s="206"/>
      <c r="F90" s="134">
        <v>9700</v>
      </c>
      <c r="G90" s="202"/>
      <c r="H90" s="142">
        <f t="shared" ref="H90" si="51">F90+G89</f>
        <v>10074.42</v>
      </c>
      <c r="I90" s="142">
        <f t="shared" ref="I90" si="52">E89*H90</f>
        <v>2014884</v>
      </c>
    </row>
    <row r="91" spans="1:9" x14ac:dyDescent="0.25">
      <c r="A91" s="203"/>
      <c r="B91" s="204"/>
      <c r="C91" s="204"/>
      <c r="D91" s="205"/>
      <c r="E91" s="206"/>
      <c r="F91" s="133"/>
      <c r="G91" s="202"/>
      <c r="H91" s="143"/>
      <c r="I91" s="143"/>
    </row>
    <row r="92" spans="1:9" x14ac:dyDescent="0.25">
      <c r="A92" s="85">
        <v>29</v>
      </c>
      <c r="B92" s="56" t="s">
        <v>449</v>
      </c>
      <c r="C92" s="56" t="s">
        <v>451</v>
      </c>
      <c r="D92" s="56" t="s">
        <v>11</v>
      </c>
      <c r="E92" s="56">
        <v>30</v>
      </c>
      <c r="F92" s="56">
        <v>185640</v>
      </c>
      <c r="G92" s="145">
        <f>F92*3.86%</f>
        <v>7165.7039999999988</v>
      </c>
      <c r="H92" s="128">
        <f>F92+G92</f>
        <v>192805.704</v>
      </c>
      <c r="I92" s="128"/>
    </row>
    <row r="93" spans="1:9" x14ac:dyDescent="0.25">
      <c r="A93" s="85">
        <v>30</v>
      </c>
      <c r="B93" s="56" t="s">
        <v>450</v>
      </c>
      <c r="C93" s="85" t="s">
        <v>452</v>
      </c>
      <c r="D93" s="56" t="s">
        <v>11</v>
      </c>
      <c r="E93" s="56">
        <v>1000</v>
      </c>
      <c r="F93" s="56">
        <v>856</v>
      </c>
      <c r="G93" s="145">
        <f>F93*3.86%</f>
        <v>33.041599999999995</v>
      </c>
      <c r="H93" s="143">
        <f t="shared" si="49"/>
        <v>8021.7039999999988</v>
      </c>
      <c r="I93" s="143">
        <f t="shared" ref="I93" si="53">E92*H93</f>
        <v>240651.11999999997</v>
      </c>
    </row>
    <row r="94" spans="1:9" ht="15.75" x14ac:dyDescent="0.25">
      <c r="H94" s="147" t="s">
        <v>31</v>
      </c>
      <c r="I94" s="163">
        <f>SUM(I8:I93)</f>
        <v>154910957.23199996</v>
      </c>
    </row>
  </sheetData>
  <mergeCells count="170">
    <mergeCell ref="G8:G10"/>
    <mergeCell ref="A11:A13"/>
    <mergeCell ref="B11:B13"/>
    <mergeCell ref="C11:C13"/>
    <mergeCell ref="D11:D13"/>
    <mergeCell ref="E11:E13"/>
    <mergeCell ref="G11:G13"/>
    <mergeCell ref="A8:A10"/>
    <mergeCell ref="B8:B10"/>
    <mergeCell ref="C8:C10"/>
    <mergeCell ref="D8:D10"/>
    <mergeCell ref="E8:E10"/>
    <mergeCell ref="G14:G16"/>
    <mergeCell ref="A17:A19"/>
    <mergeCell ref="B17:B19"/>
    <mergeCell ref="C17:C19"/>
    <mergeCell ref="D17:D19"/>
    <mergeCell ref="E17:E19"/>
    <mergeCell ref="G17:G19"/>
    <mergeCell ref="A14:A16"/>
    <mergeCell ref="B14:B16"/>
    <mergeCell ref="C14:C16"/>
    <mergeCell ref="D14:D16"/>
    <mergeCell ref="E14:E16"/>
    <mergeCell ref="G20:G22"/>
    <mergeCell ref="A23:A25"/>
    <mergeCell ref="B23:B25"/>
    <mergeCell ref="C23:C25"/>
    <mergeCell ref="D23:D25"/>
    <mergeCell ref="E23:E25"/>
    <mergeCell ref="G23:G25"/>
    <mergeCell ref="A20:A22"/>
    <mergeCell ref="B20:B22"/>
    <mergeCell ref="C20:C22"/>
    <mergeCell ref="D20:D22"/>
    <mergeCell ref="E20:E22"/>
    <mergeCell ref="G26:G28"/>
    <mergeCell ref="A29:A31"/>
    <mergeCell ref="B29:B31"/>
    <mergeCell ref="C29:C31"/>
    <mergeCell ref="D29:D31"/>
    <mergeCell ref="E29:E31"/>
    <mergeCell ref="G29:G31"/>
    <mergeCell ref="A26:A28"/>
    <mergeCell ref="B26:B28"/>
    <mergeCell ref="C26:C28"/>
    <mergeCell ref="D26:D28"/>
    <mergeCell ref="E26:E28"/>
    <mergeCell ref="G32:G34"/>
    <mergeCell ref="A35:A37"/>
    <mergeCell ref="B35:B37"/>
    <mergeCell ref="C35:C37"/>
    <mergeCell ref="D35:D37"/>
    <mergeCell ref="E35:E37"/>
    <mergeCell ref="G35:G37"/>
    <mergeCell ref="A32:A34"/>
    <mergeCell ref="B32:B34"/>
    <mergeCell ref="C32:C34"/>
    <mergeCell ref="D32:D34"/>
    <mergeCell ref="E32:E34"/>
    <mergeCell ref="G38:G40"/>
    <mergeCell ref="A41:A43"/>
    <mergeCell ref="B41:B43"/>
    <mergeCell ref="C41:C43"/>
    <mergeCell ref="D41:D43"/>
    <mergeCell ref="E41:E43"/>
    <mergeCell ref="G41:G43"/>
    <mergeCell ref="A38:A40"/>
    <mergeCell ref="B38:B40"/>
    <mergeCell ref="C38:C40"/>
    <mergeCell ref="D38:D40"/>
    <mergeCell ref="E38:E40"/>
    <mergeCell ref="G44:G46"/>
    <mergeCell ref="A47:A49"/>
    <mergeCell ref="B47:B49"/>
    <mergeCell ref="C47:C49"/>
    <mergeCell ref="D47:D49"/>
    <mergeCell ref="E47:E49"/>
    <mergeCell ref="G47:G49"/>
    <mergeCell ref="A44:A46"/>
    <mergeCell ref="B44:B46"/>
    <mergeCell ref="C44:C46"/>
    <mergeCell ref="D44:D46"/>
    <mergeCell ref="E44:E46"/>
    <mergeCell ref="G50:G52"/>
    <mergeCell ref="A50:A52"/>
    <mergeCell ref="B50:B52"/>
    <mergeCell ref="C50:C52"/>
    <mergeCell ref="D50:D52"/>
    <mergeCell ref="E50:E52"/>
    <mergeCell ref="G56:G58"/>
    <mergeCell ref="A53:A55"/>
    <mergeCell ref="B53:B55"/>
    <mergeCell ref="C53:C55"/>
    <mergeCell ref="D53:D55"/>
    <mergeCell ref="E53:E55"/>
    <mergeCell ref="G53:G55"/>
    <mergeCell ref="A56:A58"/>
    <mergeCell ref="A59:A61"/>
    <mergeCell ref="B59:B61"/>
    <mergeCell ref="C59:C61"/>
    <mergeCell ref="D59:D61"/>
    <mergeCell ref="E59:E61"/>
    <mergeCell ref="G59:G61"/>
    <mergeCell ref="B56:B58"/>
    <mergeCell ref="C56:C58"/>
    <mergeCell ref="D56:D58"/>
    <mergeCell ref="E56:E58"/>
    <mergeCell ref="G62:G64"/>
    <mergeCell ref="A65:A67"/>
    <mergeCell ref="B65:B67"/>
    <mergeCell ref="C65:C67"/>
    <mergeCell ref="D65:D67"/>
    <mergeCell ref="E65:E67"/>
    <mergeCell ref="G65:G67"/>
    <mergeCell ref="A62:A64"/>
    <mergeCell ref="B62:B64"/>
    <mergeCell ref="C62:C64"/>
    <mergeCell ref="D62:D64"/>
    <mergeCell ref="E62:E64"/>
    <mergeCell ref="G68:G70"/>
    <mergeCell ref="A71:A73"/>
    <mergeCell ref="B71:B73"/>
    <mergeCell ref="C71:C73"/>
    <mergeCell ref="D71:D73"/>
    <mergeCell ref="E71:E73"/>
    <mergeCell ref="G71:G73"/>
    <mergeCell ref="A68:A70"/>
    <mergeCell ref="B68:B70"/>
    <mergeCell ref="C68:C70"/>
    <mergeCell ref="D68:D70"/>
    <mergeCell ref="E68:E70"/>
    <mergeCell ref="D80:D82"/>
    <mergeCell ref="E80:E82"/>
    <mergeCell ref="G74:G76"/>
    <mergeCell ref="A77:A79"/>
    <mergeCell ref="B77:B79"/>
    <mergeCell ref="C77:C79"/>
    <mergeCell ref="D77:D79"/>
    <mergeCell ref="E77:E79"/>
    <mergeCell ref="G77:G79"/>
    <mergeCell ref="A74:A76"/>
    <mergeCell ref="B74:B76"/>
    <mergeCell ref="C74:C76"/>
    <mergeCell ref="D74:D76"/>
    <mergeCell ref="E74:E76"/>
    <mergeCell ref="A2:G2"/>
    <mergeCell ref="A4:G4"/>
    <mergeCell ref="G86:G88"/>
    <mergeCell ref="A89:A91"/>
    <mergeCell ref="B89:B91"/>
    <mergeCell ref="C89:C91"/>
    <mergeCell ref="D89:D91"/>
    <mergeCell ref="E89:E91"/>
    <mergeCell ref="G89:G91"/>
    <mergeCell ref="A86:A88"/>
    <mergeCell ref="B86:B88"/>
    <mergeCell ref="C86:C88"/>
    <mergeCell ref="D86:D88"/>
    <mergeCell ref="E86:E88"/>
    <mergeCell ref="G80:G82"/>
    <mergeCell ref="A83:A85"/>
    <mergeCell ref="B83:B85"/>
    <mergeCell ref="C83:C85"/>
    <mergeCell ref="D83:D85"/>
    <mergeCell ref="E83:E85"/>
    <mergeCell ref="G83:G85"/>
    <mergeCell ref="A80:A82"/>
    <mergeCell ref="B80:B82"/>
    <mergeCell ref="C80:C8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"/>
  <sheetViews>
    <sheetView tabSelected="1" topLeftCell="A4" workbookViewId="0">
      <selection activeCell="K11" sqref="K11"/>
    </sheetView>
  </sheetViews>
  <sheetFormatPr baseColWidth="10" defaultRowHeight="15" x14ac:dyDescent="0.25"/>
  <cols>
    <col min="3" max="3" width="14.5703125" customWidth="1"/>
    <col min="9" max="9" width="14.42578125" customWidth="1"/>
  </cols>
  <sheetData>
    <row r="2" spans="1:9" ht="16.5" x14ac:dyDescent="0.35">
      <c r="A2" s="199" t="s">
        <v>161</v>
      </c>
      <c r="B2" s="201"/>
      <c r="C2" s="201"/>
      <c r="D2" s="201"/>
      <c r="E2" s="201"/>
      <c r="F2" s="201"/>
      <c r="G2" s="201"/>
      <c r="H2" s="201"/>
      <c r="I2" s="201"/>
    </row>
    <row r="3" spans="1:9" x14ac:dyDescent="0.25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25">
      <c r="A4" s="198" t="s">
        <v>438</v>
      </c>
      <c r="B4" s="198"/>
      <c r="C4" s="198"/>
      <c r="D4" s="198"/>
      <c r="E4" s="198"/>
      <c r="F4" s="198"/>
      <c r="G4" s="198"/>
      <c r="H4" s="198"/>
      <c r="I4" s="198"/>
    </row>
    <row r="5" spans="1:9" x14ac:dyDescent="0.25">
      <c r="A5" s="37"/>
      <c r="B5" s="37"/>
      <c r="C5" s="37"/>
      <c r="D5" s="37"/>
      <c r="E5" s="37"/>
      <c r="F5" s="99"/>
      <c r="G5" s="99"/>
      <c r="H5" s="106"/>
      <c r="I5" s="37"/>
    </row>
    <row r="6" spans="1:9" ht="45.75" x14ac:dyDescent="0.25">
      <c r="A6" s="158" t="s">
        <v>1</v>
      </c>
      <c r="B6" s="159" t="s">
        <v>2</v>
      </c>
      <c r="C6" s="159" t="s">
        <v>3</v>
      </c>
      <c r="D6" s="159" t="s">
        <v>186</v>
      </c>
      <c r="E6" s="160" t="s">
        <v>5</v>
      </c>
      <c r="F6" s="161" t="s">
        <v>187</v>
      </c>
      <c r="G6" s="162" t="s">
        <v>179</v>
      </c>
      <c r="H6" s="157" t="s">
        <v>437</v>
      </c>
      <c r="I6" s="159" t="s">
        <v>35</v>
      </c>
    </row>
    <row r="7" spans="1:9" ht="33.75" x14ac:dyDescent="0.25">
      <c r="A7" s="81">
        <v>1</v>
      </c>
      <c r="B7" s="40" t="s">
        <v>439</v>
      </c>
      <c r="C7" s="123" t="s">
        <v>445</v>
      </c>
      <c r="D7" s="123" t="s">
        <v>11</v>
      </c>
      <c r="E7" s="29">
        <v>5000</v>
      </c>
      <c r="F7" s="109">
        <v>93415</v>
      </c>
      <c r="G7" s="109">
        <f>F7*3.86%</f>
        <v>3605.8189999999995</v>
      </c>
      <c r="H7" s="89">
        <f>F7+G7</f>
        <v>97020.819000000003</v>
      </c>
      <c r="I7" s="110">
        <f>E7*H7</f>
        <v>485104095</v>
      </c>
    </row>
    <row r="8" spans="1:9" ht="22.5" x14ac:dyDescent="0.25">
      <c r="A8" s="81">
        <v>2</v>
      </c>
      <c r="B8" s="40" t="s">
        <v>440</v>
      </c>
      <c r="C8" s="123" t="s">
        <v>441</v>
      </c>
      <c r="D8" s="123" t="s">
        <v>11</v>
      </c>
      <c r="E8" s="44">
        <v>20</v>
      </c>
      <c r="F8" s="109">
        <v>571200</v>
      </c>
      <c r="G8" s="126">
        <f t="shared" ref="G8:G11" si="0">F8*3.86%</f>
        <v>22048.319999999996</v>
      </c>
      <c r="H8" s="89">
        <f>(F8*$H$5)+F8</f>
        <v>571200</v>
      </c>
      <c r="I8" s="110">
        <f>E8*H8</f>
        <v>11424000</v>
      </c>
    </row>
    <row r="9" spans="1:9" x14ac:dyDescent="0.25">
      <c r="A9" s="81">
        <v>3</v>
      </c>
      <c r="B9" s="39" t="s">
        <v>442</v>
      </c>
      <c r="C9" s="127" t="s">
        <v>456</v>
      </c>
      <c r="D9" s="127" t="s">
        <v>11</v>
      </c>
      <c r="E9" s="44">
        <v>4</v>
      </c>
      <c r="F9" s="109">
        <v>1268600</v>
      </c>
      <c r="G9" s="126">
        <f t="shared" si="0"/>
        <v>48967.959999999992</v>
      </c>
      <c r="H9" s="89">
        <f>(F9*$H$5)+F9</f>
        <v>1268600</v>
      </c>
      <c r="I9" s="110">
        <f>E9*H9</f>
        <v>5074400</v>
      </c>
    </row>
    <row r="10" spans="1:9" x14ac:dyDescent="0.25">
      <c r="A10" s="81">
        <v>4</v>
      </c>
      <c r="B10" s="39" t="s">
        <v>442</v>
      </c>
      <c r="C10" s="127" t="s">
        <v>238</v>
      </c>
      <c r="D10" s="127" t="s">
        <v>11</v>
      </c>
      <c r="E10" s="44">
        <v>4</v>
      </c>
      <c r="F10" s="109">
        <v>825015</v>
      </c>
      <c r="G10" s="126">
        <f t="shared" si="0"/>
        <v>31845.578999999998</v>
      </c>
      <c r="H10" s="89">
        <f>(F10*$H$5)+F10</f>
        <v>825015</v>
      </c>
      <c r="I10" s="110">
        <f>E10*H10</f>
        <v>3300060</v>
      </c>
    </row>
    <row r="11" spans="1:9" ht="45" x14ac:dyDescent="0.25">
      <c r="A11" s="81">
        <v>4</v>
      </c>
      <c r="B11" s="40" t="s">
        <v>443</v>
      </c>
      <c r="C11" s="123" t="s">
        <v>444</v>
      </c>
      <c r="D11" s="123" t="s">
        <v>11</v>
      </c>
      <c r="E11" s="29">
        <v>2500</v>
      </c>
      <c r="F11" s="109">
        <v>13000</v>
      </c>
      <c r="G11" s="126">
        <f t="shared" si="0"/>
        <v>501.79999999999995</v>
      </c>
      <c r="H11" s="89">
        <f>(F11*$H$5)+F11</f>
        <v>13000</v>
      </c>
      <c r="I11" s="110">
        <f>E11*H11</f>
        <v>32500000</v>
      </c>
    </row>
    <row r="12" spans="1:9" x14ac:dyDescent="0.25">
      <c r="A12" s="84"/>
      <c r="B12" s="84"/>
      <c r="C12" s="84"/>
      <c r="D12" s="84"/>
      <c r="E12" s="84"/>
      <c r="F12" s="84"/>
      <c r="G12" s="84"/>
      <c r="H12" s="93" t="s">
        <v>31</v>
      </c>
      <c r="I12" s="164">
        <f>SUM(I7:I11)</f>
        <v>537402555</v>
      </c>
    </row>
  </sheetData>
  <mergeCells count="2">
    <mergeCell ref="A2:I2"/>
    <mergeCell ref="A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seguridad industrial</vt:lpstr>
      <vt:lpstr>papelería</vt:lpstr>
      <vt:lpstr>aseo y cafeteria</vt:lpstr>
      <vt:lpstr>Químicos</vt:lpstr>
      <vt:lpstr>acueducto</vt:lpstr>
      <vt:lpstr>alumbrado</vt:lpstr>
      <vt:lpstr>comercial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2019-11-26T20:16:26Z</cp:lastPrinted>
  <dcterms:created xsi:type="dcterms:W3CDTF">2019-11-22T17:16:50Z</dcterms:created>
  <dcterms:modified xsi:type="dcterms:W3CDTF">2020-08-11T15:14:19Z</dcterms:modified>
</cp:coreProperties>
</file>